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источники 2021" sheetId="1" r:id="rId1"/>
    <sheet name="источники 2022-2023" sheetId="2" r:id="rId2"/>
    <sheet name="адм.доходов" sheetId="3" r:id="rId3"/>
    <sheet name="глав.источ" sheetId="4" r:id="rId4"/>
    <sheet name="доходы 2021" sheetId="5" r:id="rId5"/>
    <sheet name="доходы 2022-2023" sheetId="6" r:id="rId6"/>
    <sheet name="функциональная 2021" sheetId="7" r:id="rId7"/>
    <sheet name="функциональная 2022-2023 " sheetId="8" r:id="rId8"/>
    <sheet name="ведомственная 2021" sheetId="9" r:id="rId9"/>
    <sheet name="ведомственная 2022-2023" sheetId="10" r:id="rId10"/>
    <sheet name="программы 2021" sheetId="11" r:id="rId11"/>
    <sheet name="программы 2022-2023" sheetId="12" r:id="rId12"/>
    <sheet name="дотация" sheetId="13" r:id="rId13"/>
    <sheet name="заимствование 2021" sheetId="14" r:id="rId14"/>
    <sheet name="заимствование 2022-2023" sheetId="15" r:id="rId15"/>
    <sheet name="гарантии 2021" sheetId="16" r:id="rId16"/>
    <sheet name="гарантии 2022-2023" sheetId="17" r:id="rId17"/>
  </sheets>
  <definedNames>
    <definedName name="dst106983" localSheetId="4">'доходы 2021'!$E$69</definedName>
    <definedName name="dst106983" localSheetId="5">'доходы 2022-2023'!$E$67</definedName>
  </definedNames>
  <calcPr fullCalcOnLoad="1"/>
</workbook>
</file>

<file path=xl/sharedStrings.xml><?xml version="1.0" encoding="utf-8"?>
<sst xmlns="http://schemas.openxmlformats.org/spreadsheetml/2006/main" count="9669" uniqueCount="911">
  <si>
    <t>к решению Представительного Собрания</t>
  </si>
  <si>
    <t>Горшеченского района Курской области</t>
  </si>
  <si>
    <t>(рублей)</t>
  </si>
  <si>
    <t>Сумма</t>
  </si>
  <si>
    <t>"О бюджете муниципального района</t>
  </si>
  <si>
    <t>Наименование</t>
  </si>
  <si>
    <t>001</t>
  </si>
  <si>
    <t>Приложение №9</t>
  </si>
  <si>
    <t>ГРБС</t>
  </si>
  <si>
    <t>Рз</t>
  </si>
  <si>
    <t>ПР</t>
  </si>
  <si>
    <t>ЦСР</t>
  </si>
  <si>
    <t>ВР</t>
  </si>
  <si>
    <t>ВСЕГО РАСХОДОВ</t>
  </si>
  <si>
    <t>Администрация Горшеченского района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</si>
  <si>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</si>
  <si>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</si>
  <si>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</si>
  <si>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</si>
  <si>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Обеспечение функционирования главы муниципального образования </t>
  </si>
  <si>
    <t>71 0 00 00000</t>
  </si>
  <si>
    <t xml:space="preserve">Глава муниципального образования </t>
  </si>
  <si>
    <t>71 1 00 00000</t>
  </si>
  <si>
    <t xml:space="preserve">Обеспечение деятельности  и выполнение функций органов местного самоуправления </t>
  </si>
  <si>
    <t>71 1 00 С1402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</si>
  <si>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</si>
  <si>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</si>
  <si>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  власти и представительных органов муниципальных образований</t>
  </si>
  <si>
    <t>03</t>
  </si>
  <si>
    <t>Обеспечение деятельности представительного органа муниципального образования</t>
  </si>
  <si>
    <t>75 0 00 00000</t>
  </si>
  <si>
    <t>Аппарат представительного органа муниципального образования</t>
  </si>
  <si>
    <t>75 3 00 00000</t>
  </si>
  <si>
    <t>75 3 00 С1402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</si>
  <si>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</si>
  <si>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</si>
  <si>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</si>
  <si>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</si>
  <si>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</si>
  <si>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04</t>
  </si>
  <si>
    <t>02 0 00 00000</t>
  </si>
  <si>
    <t>02 3 00 00000</t>
  </si>
  <si>
    <t>Основное мероприятие "Обеспечение деятельности, связанной с осуществлением переданных полномочий по организации и осуществлению деятельности по опеке и попечительству"</t>
  </si>
  <si>
    <t>02 3 01 00000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</si>
  <si>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</si>
  <si>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02 3 01 13170</t>
  </si>
  <si>
    <t>Муниципальная программа "Развитие муниципальной службы в Горшеченском районе Курской области"</t>
  </si>
  <si>
    <t>09 0 00 00000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</si>
  <si>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 в Горшеченском районе Курской области"</t>
  </si>
  <si>
    <t>09 1 00 00000</t>
  </si>
  <si>
    <t xml:space="preserve">Основное мероприятие "Повышение квалификации, подготовка и переподготовка муниципальных служащих"
</t>
  </si>
  <si>
    <t xml:space="preserve">09 1 01 00000 </t>
  </si>
  <si>
    <t>Мероприятия, направленные на развитие муниципальной службы</t>
  </si>
  <si>
    <t>09 1 01 С1437</t>
  </si>
  <si>
    <t>Муниципальная программа "Сохранение и развитие архивного дела в Горшеченском районе"</t>
  </si>
  <si>
    <t>10 0 00 00000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</si>
  <si>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"Сохранение и развитие архивного дела в Горшеченском районе"</t>
  </si>
  <si>
    <t>10 2 00 00000</t>
  </si>
  <si>
    <t>Основное мероприятие "Содержание работников, осуществляющих переданные государственные полномочия в сфере архивного дела"</t>
  </si>
  <si>
    <t>10 2 01 00000</t>
  </si>
  <si>
    <t xml:space="preserve">Осуществление отдельных государственных полномочий в сфере архивного дела </t>
  </si>
  <si>
    <t>10 2 01 13360</t>
  </si>
  <si>
    <t>Муниципальная программа "Профилактика правонарушений на территории Горшеченского района Курской области"</t>
  </si>
  <si>
    <t>12 0 00 00000</t>
  </si>
  <si>
    <t>Подпрограмма "Управление муниципальной программой и обеспечение условий реализации" муниципальной программы "Профилактика правонарушений на территории Горшеченского района Курской области"</t>
  </si>
  <si>
    <t>12 1 00 00000</t>
  </si>
  <si>
    <t>Основное мероприятие "Содержание работников, осуществляющих переданные государственные полномочия по обеспечению деятельности комиссий по делам несовершеннолетних и защите их прав"</t>
  </si>
  <si>
    <t>12 1 01 00000</t>
  </si>
  <si>
    <t>Осуществление отдельных государственных полномочий по созданию  и обеспечению деятельности комиссий по делам несовершеннолетних и защите их прав</t>
  </si>
  <si>
    <t>12 1 01 13180</t>
  </si>
  <si>
    <t xml:space="preserve">Муниципальная программа "Содействие занятости населения в Горшеченском районе Курской области " </t>
  </si>
  <si>
    <t>17 0 00 00000</t>
  </si>
  <si>
    <t>Подпрограмма "Развитие институтов рынка труда " муниципальной программы "Содействие занятости населения в Горшеченском районе Курской области "</t>
  </si>
  <si>
    <t>17 2 00 00000</t>
  </si>
  <si>
    <t>Основное мероприятие "Содержание работников, осуществляющих переданные государственные полномочия в сфере трудовых отношений"</t>
  </si>
  <si>
    <t>17 2 01 00000</t>
  </si>
  <si>
    <t>Осуществление отдельных государственных полномочий в сфере трудовых отношений</t>
  </si>
  <si>
    <t>17 2 01 13310</t>
  </si>
  <si>
    <t>Расходы на выплаты персоналу  в целях обеспечения выполнения функций государственными муниципальными органами, казенными учреждениями, органами управления государственными внебюджетными фондами</t>
  </si>
  <si>
    <t>Обеспечение функционирования местных администраций</t>
  </si>
  <si>
    <t>73 0 00 00000</t>
  </si>
  <si>
    <t xml:space="preserve">Обеспечение деятельности администрации муниципального образования </t>
  </si>
  <si>
    <t>73 1 00 00000</t>
  </si>
  <si>
    <t>73 1 00 С1402</t>
  </si>
  <si>
    <t>Непрограммная деятельность органов местного самоуправления</t>
  </si>
  <si>
    <t>77 0 00 00000</t>
  </si>
  <si>
    <t>Непрограммные расходы органов местного самоуправления</t>
  </si>
  <si>
    <t>77 2 00 00000</t>
  </si>
  <si>
    <t>77 2 00 12712</t>
  </si>
  <si>
    <t xml:space="preserve">Осуществление отдельных государственных полномочий по организации и обеспечению деятельности административных комиссий </t>
  </si>
  <si>
    <t>77 2 00 13480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</si>
  <si>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</si>
  <si>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</si>
  <si>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Муниципальная программа "Повышение эффективности управления финансами в Горшеченском районе Курской области "</t>
  </si>
  <si>
    <t>14 0 00 00000</t>
  </si>
  <si>
    <t>Подпрограмма "Управление муниципальной программой и обеспечение условий реализации " муниципальной программы "Повышение эффективности управления финансами в Горшеченском районе Курской области "</t>
  </si>
  <si>
    <t>14 3 00 00000</t>
  </si>
  <si>
    <t>Основное мероприятие "Создание условий для эффективного управления финансами"</t>
  </si>
  <si>
    <t>14 3 01 00000</t>
  </si>
  <si>
    <t>14 3 01 С1402</t>
  </si>
  <si>
    <t>Обеспечение деятельности контрольно-счетных органов муниципального образования</t>
  </si>
  <si>
    <t>74 0 00 00000</t>
  </si>
  <si>
    <t>Руководитель контрольно-счетного органа муниципального образования</t>
  </si>
  <si>
    <t>74 1 00 00000</t>
  </si>
  <si>
    <t>74 1 00 С1402</t>
  </si>
  <si>
    <t>07</t>
  </si>
  <si>
    <t xml:space="preserve">01 </t>
  </si>
  <si>
    <t>Резервные фонды</t>
  </si>
  <si>
    <t>11</t>
  </si>
  <si>
    <t>Резервные фонды органов местного самоуправления</t>
  </si>
  <si>
    <t>78 0 00 00000</t>
  </si>
  <si>
    <t>78 1 00 00000</t>
  </si>
  <si>
    <t>Резервный фонд местной администрации</t>
  </si>
  <si>
    <t>78 1 00 С1403</t>
  </si>
  <si>
    <t>Другие общегосударственные вопросы</t>
  </si>
  <si>
    <t>13</t>
  </si>
  <si>
    <t>Муниципальная программа "Социальная поддержка граждан Горшеченского района Курской области "</t>
  </si>
  <si>
    <t>Подпрограмма "Управление муниципальной программой и обеспечение условий реализации " муниципальной программы "Социальная поддержка граждан Горшеченского района Курской области "</t>
  </si>
  <si>
    <t>02 1 00 00000</t>
  </si>
  <si>
    <t>Основное мероприятие "Оказание финансовой поддержки общественным организациям"</t>
  </si>
  <si>
    <t>02 1 01 00000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</si>
  <si>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</si>
  <si>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02 1 01 13200</t>
  </si>
  <si>
    <t xml:space="preserve">Предоставление субсидий бюджетным, автономным учреждениям и иным некоммерческим организациям </t>
  </si>
  <si>
    <t>600</t>
  </si>
  <si>
    <t>Подпрограмма "Развитие мер социальной поддержки отдельных категорий граждан " муниципальной программы "Социальная поддержка граждан Горшеченского района Курской области "</t>
  </si>
  <si>
    <t>02 2  00 00000</t>
  </si>
  <si>
    <t>Основное мероприятие "Обеспечение реализации отдельных мероприятий, направленных на улучшение положения и качества жизни граждан"</t>
  </si>
  <si>
    <t>02 2 01 00000</t>
  </si>
  <si>
    <t>Осуществление мер по улучшению положения и качества жизни граждан</t>
  </si>
  <si>
    <t>02 2 01 С1473</t>
  </si>
  <si>
    <t>Подпрограмма "Улучшение демографической ситуации, совершенствование социальной поддержки семьи и детей " муниципальной программы "Социальная поддержка граждан  Горшеченского района Курской области "</t>
  </si>
  <si>
    <t>Основное мероприятие "Обеспечение реализации отдельных мероприятий, направленных на улучшение демографической ситуации, совершенствования социальной поддержки семьи и детей"</t>
  </si>
  <si>
    <t>02 3 02 00000</t>
  </si>
  <si>
    <t>Мероприятия в области улучшения демографической ситуации, совершенствования социальной поддержки семьи и детей</t>
  </si>
  <si>
    <t>02 3 02 С1474</t>
  </si>
  <si>
    <t>Муниципальная программа "Сохранение и развитие архивного дела в Горшеченском районе "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</si>
  <si>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 " муниципальной программы "Сохранение и развитие архивного дела в Горшеченском районе "</t>
  </si>
  <si>
    <t>Основное мероприятие "Развитие архивного дела"</t>
  </si>
  <si>
    <t>10 2 02 00000</t>
  </si>
  <si>
    <t xml:space="preserve">Реализация мероприятий по формированию и содержанию муниципального архива </t>
  </si>
  <si>
    <t>10 2 02 С1438</t>
  </si>
  <si>
    <t>Муниципальная программа "Развитие транспортной системы, обеспечение перевозки пассажиров в Горшеченском районе Курской области и безопасности дорожного движения "</t>
  </si>
  <si>
    <t>11 0 00 00000</t>
  </si>
  <si>
    <t xml:space="preserve">Подпрограмма "Повышение безопасности дорожного движения в Горшеченском районе Курской области " муниципальной программы "Развитие транспортной системы, обеспечение перевозки пассажиров в Горшеченском районе Курской области и безопасности дорожного движения " </t>
  </si>
  <si>
    <t>11 4 00 00000</t>
  </si>
  <si>
    <t>Основное мероприятие "Мероприятия, направленные на предупреждение опасного поведения участников дорожного движения"</t>
  </si>
  <si>
    <t>11 4 01 00000</t>
  </si>
  <si>
    <t>Обеспечение безопасности дорожного движения на автомобильных дорогах местного значения</t>
  </si>
  <si>
    <t>11 4 01 С1459</t>
  </si>
  <si>
    <t>Муниципальная программа "Развитие малого и среднего предпринимательства в Горшеченском районе Курской области "</t>
  </si>
  <si>
    <t>15 0 00 00000</t>
  </si>
  <si>
    <t>Подпрограмма "Содействие развитию малого и среднего предпринимательства в Горшеченском районе Курской области " муниципальной программы "Развитие малого и среднего предпринимательства в Горшеченском районе Курской области "</t>
  </si>
  <si>
    <t>15 1 00 00000</t>
  </si>
  <si>
    <t>Основное мероприятие "Обеспечение реализации отдельных мероприятий, направленных на развитие малого и среднего предпринимательства"</t>
  </si>
  <si>
    <t>15 1 01 00000</t>
  </si>
  <si>
    <t>Обеспечение условий для развития малого и среднего предпринимательства на территории муниципального образования</t>
  </si>
  <si>
    <t>15 1 01 С1405</t>
  </si>
  <si>
    <t>Муниципальная программа "Обеспечение эффективного осуществления полномочий МКУ "ЕДДС" и МКУ "Управление хозяйственного обслуживания " Горшеченского района Курской области "</t>
  </si>
  <si>
    <t>18 0 00 00000</t>
  </si>
  <si>
    <t>Подпрограмма "Обеспечение реализации муниципальной программы "Обеспечение эффективного осуществления полномочий МКУ "ЕДДС" и МКУ "Управление хозяйственного обслуживания" Горшеченского района Курской области " муниципальной программы "Обеспечение эффективного осуществления полномочий МКУ "ЕДДС" и МКУ "Управление хозяйственного обслуживания" Горшеченского района Курской области "</t>
  </si>
  <si>
    <t>18 1 00 00000</t>
  </si>
  <si>
    <t>Основное мероприятие "Финансовое обеспечение реализации программы"</t>
  </si>
  <si>
    <t>18 1 01 00000</t>
  </si>
  <si>
    <t>Расходы на обеспечение деятельности (оказание услуг) муниципальных учреждений</t>
  </si>
  <si>
    <t>18 1 01 С1401</t>
  </si>
  <si>
    <t xml:space="preserve"> 100</t>
  </si>
  <si>
    <t xml:space="preserve">Реализация государственных функций, связанных с общегосударственным управлением </t>
  </si>
  <si>
    <t>76 0 00 00000</t>
  </si>
  <si>
    <t>Выполнение других обязательств муниципального образования</t>
  </si>
  <si>
    <t xml:space="preserve">13 </t>
  </si>
  <si>
    <t>76 1 00 00000</t>
  </si>
  <si>
    <t>Выполнение других (прочих) обязательств органа местного самоуправления</t>
  </si>
  <si>
    <t>76 1 00 С1404</t>
  </si>
  <si>
    <t xml:space="preserve">Непрограммные расходы органов местного самоуправления  </t>
  </si>
  <si>
    <t>77 2 00 59300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</si>
  <si>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</si>
  <si>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</si>
  <si>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</si>
  <si>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Горшеченском районе Курской области "</t>
  </si>
  <si>
    <t>13 0 00 00000</t>
  </si>
  <si>
    <t xml:space="preserve">Подпрограмма "Снижение рисков и смягчение последствий чрезвычайных ситуаций природного и техногенного характера в Горшеченском районе Курской области " муниципальной программы "Защита населения и территорий от чрезвычайных ситуаций, обеспечение пожарной безопасности и безопасности людей на водных объектах в Горшеченском районе Курской области " </t>
  </si>
  <si>
    <t>13 2 00 00000</t>
  </si>
  <si>
    <t xml:space="preserve">Основное мероприятие "Финансовое обеспечение реализации программы в области защиты населения и территорий"
</t>
  </si>
  <si>
    <t>13 2 01 00000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</si>
  <si>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</si>
  <si>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2 01 С1460</t>
  </si>
  <si>
    <t>Национальная  экономика</t>
  </si>
  <si>
    <t>Дорожное хозяйство (дорожные фонды)</t>
  </si>
  <si>
    <t xml:space="preserve">09 </t>
  </si>
  <si>
    <t>Подпрограмма "Развитие сети автомобильных дорог Горшеченского района Курской области " муниципальной программы "Развитие транспортной системы, обеспечение перевозки пассажиров в Горшеченском районе Курской области и безопасности дорожного движения "</t>
  </si>
  <si>
    <t>11 2 00 00000</t>
  </si>
  <si>
    <t>Основное мероприятие "Содействие развитию автомобильных дорог местного значения"</t>
  </si>
  <si>
    <t>11 2 01 00000</t>
  </si>
  <si>
    <t>Капитальные вложения в объекты государственной (муниципальной) собственности</t>
  </si>
  <si>
    <t>400</t>
  </si>
  <si>
    <t>Строительство (реконструкция) автомобильных дорог общего пользования местного значения</t>
  </si>
  <si>
    <t>11 2 01 С1423</t>
  </si>
  <si>
    <t>Капитальный ремонт, ремонт и содержание автомобильных дорог общего пользования местного значения</t>
  </si>
  <si>
    <t>11 2 01 C1424</t>
  </si>
  <si>
    <t>Другие вопросы в области национальной экономики</t>
  </si>
  <si>
    <t>12</t>
  </si>
  <si>
    <t>Муниципальная программа "Обеспечение доступным и комфортным жильем и коммунальными услугами граждан в Горшеченском районе Курской области"</t>
  </si>
  <si>
    <t>07 0 00 00000</t>
  </si>
  <si>
    <t>Подпрограмма "Создание условий для обеспечения доступным и комфортным жильем и коммунальными услугами граждан в Горшеченском районе Курской области" муниципальной программы "Обеспечение доступным и комфортным жильем и коммунальными услугами граждан в Горшеченском районе Курской области"</t>
  </si>
  <si>
    <t>07 2 00 00000</t>
  </si>
  <si>
    <t>Реализация Федерального закона от 24 июля 2007 года №221-ФЗ "О государственном кадастре недвижимости"</t>
  </si>
  <si>
    <t>07 2 03 00000</t>
  </si>
  <si>
    <t>07 2 03 S3600</t>
  </si>
  <si>
    <t>Жилищно-коммунальное хозяйство</t>
  </si>
  <si>
    <t>05</t>
  </si>
  <si>
    <t>Коммунальное хозяйство</t>
  </si>
  <si>
    <t>Муниципальная программа "Охрана окружающей среды в Горшеченском районе Курской области "</t>
  </si>
  <si>
    <t>06 0 00 00000</t>
  </si>
  <si>
    <t>Подпрограмма "Экология и чистая вода Горшеченского района Курской области " муниципальной программы "Охрана окружающей среды в Горшеченском районе Курской области "</t>
  </si>
  <si>
    <t>06 1 00 00000</t>
  </si>
  <si>
    <t>Основное мероприятие "Разработка и реализация мероприятий, способствующих обеспечению населения экологически чистой питьевой водой"</t>
  </si>
  <si>
    <t>06 1 01 00000</t>
  </si>
  <si>
    <t>Мероприятия по обеспечению населения экологически чистой питьевой водой</t>
  </si>
  <si>
    <t>06 1 01 С1427</t>
  </si>
  <si>
    <t xml:space="preserve">05 </t>
  </si>
  <si>
    <t>16 0 00 00000</t>
  </si>
  <si>
    <t>16 1 00 00000</t>
  </si>
  <si>
    <t>16 1 01 00000</t>
  </si>
  <si>
    <t>Благоустройство</t>
  </si>
  <si>
    <t>Подпрограмма "Обеспечение качественными услугами ЖКХ населения Горшеченского района Курской области муниципальной программы "Обеспечение доступным и комфортным жильем и коммунальными услугами граждан в Горшеченском районе Курской области"</t>
  </si>
  <si>
    <t>07 3 00 00000</t>
  </si>
  <si>
    <t xml:space="preserve">Основное мероприятие "Создание безопасной, удобной и привлекательной среды территории муниципального образования"
</t>
  </si>
  <si>
    <t>07 3 01 00000</t>
  </si>
  <si>
    <t>Мероприятия по благоустройству</t>
  </si>
  <si>
    <t>07 3 01 С1433</t>
  </si>
  <si>
    <t>Здравоохранение</t>
  </si>
  <si>
    <t>Санитарно-эпидемиологическое благополучие</t>
  </si>
  <si>
    <t>Основное мероприятие "Создание безопасной, удобной и привлекательной среды территории муниципального образования"</t>
  </si>
  <si>
    <t>07 3 01 12700</t>
  </si>
  <si>
    <t>Социальная политика</t>
  </si>
  <si>
    <t>10</t>
  </si>
  <si>
    <t>Пенсионное обеспечение</t>
  </si>
  <si>
    <t>02 2 00 00000</t>
  </si>
  <si>
    <t>Основное мероприятие "Предоставление доплат к пенсии"</t>
  </si>
  <si>
    <t>02 2 02 00000</t>
  </si>
  <si>
    <t>Выплата пенсий за выслугу лет и доплат к пенсиям муниципальных служащих</t>
  </si>
  <si>
    <t>02 2 02 С1445</t>
  </si>
  <si>
    <t>Социальное обеспечение и иные выплаты населению</t>
  </si>
  <si>
    <t>300</t>
  </si>
  <si>
    <t>Социальное обеспечение населения</t>
  </si>
  <si>
    <t>Основное мероприятие "Социальная поддержка граждан"</t>
  </si>
  <si>
    <t>02 2 03 00000</t>
  </si>
  <si>
    <t xml:space="preserve">Обеспечение мер социальной поддержки реабилитированных лиц и лиц, признанных пострадавшими от политических репрессий </t>
  </si>
  <si>
    <t>02 2 03 11170</t>
  </si>
  <si>
    <t xml:space="preserve">Предоставление социальной поддержки отдельным категориям граждан по обеспечению продовольственными товарами </t>
  </si>
  <si>
    <t xml:space="preserve">10 </t>
  </si>
  <si>
    <t>02 2 03 11180</t>
  </si>
  <si>
    <t xml:space="preserve">Обеспечение мер социальной поддержки ветеранов труда </t>
  </si>
  <si>
    <t>02 2 03 13150</t>
  </si>
  <si>
    <t>Обеспечение мер социальной поддержки тружеников тыла</t>
  </si>
  <si>
    <t>02 2 03 13160</t>
  </si>
  <si>
    <t>Охрана семьи и детства</t>
  </si>
  <si>
    <t>Ежемесячное пособие на ребенка</t>
  </si>
  <si>
    <t>02 2 03 11130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</si>
  <si>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</si>
  <si>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02 3 03 00000</t>
  </si>
  <si>
    <t>Содержание ребенка в семье опекуна и приемной семье, а также вознаграждение, причитающееся приемному родителю</t>
  </si>
  <si>
    <t>02 3 03 13190</t>
  </si>
  <si>
    <t xml:space="preserve">Другие вопросы в области социальной политики </t>
  </si>
  <si>
    <t xml:space="preserve">06 </t>
  </si>
  <si>
    <t>02 1  00 00000</t>
  </si>
  <si>
    <t>Основное мероприятие "Обеспечение деятельности, связанной с осуществлением переданных полномочий в сфере социальной защиты населения"</t>
  </si>
  <si>
    <t>02 1 02 00000</t>
  </si>
  <si>
    <t xml:space="preserve">Содержание работников, осуществляющих переданные государственные полномочия в сфере социальной защиты </t>
  </si>
  <si>
    <t>02 1 02 13220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</si>
  <si>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</si>
  <si>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</si>
  <si>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</si>
  <si>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 xml:space="preserve">14 </t>
  </si>
  <si>
    <t>Подпрограмма "Эффективная система межбюджетных отношений " муниципальной программы "Повышение эффективности управления финансами в Горшеченском районе Курской области "</t>
  </si>
  <si>
    <t>14 2 00 00000</t>
  </si>
  <si>
    <t xml:space="preserve">Основное мероприятие "Выравнивание финансовых возможностей местных бюджетов" </t>
  </si>
  <si>
    <t>14 2 01 00000</t>
  </si>
  <si>
    <t>Выравнивание бюджетной обеспеченности поселений (включая городские округа)</t>
  </si>
  <si>
    <t>14 2 01 13450</t>
  </si>
  <si>
    <t xml:space="preserve">Межбюджетные трансферты </t>
  </si>
  <si>
    <t>500</t>
  </si>
  <si>
    <t>Отдел образования Администрации Горшеченского района Курской области</t>
  </si>
  <si>
    <t>002</t>
  </si>
  <si>
    <t xml:space="preserve">Образование </t>
  </si>
  <si>
    <t>Дошкольное образование</t>
  </si>
  <si>
    <t>Муниципальная программа "Развитие образования в Горшеченском районе Курской области "</t>
  </si>
  <si>
    <t>03 0 00 00000</t>
  </si>
  <si>
    <t>Подпрограмма "Управление муниципальной программой и обеспечение условий реализации " муниципальной программы "Развитие образования в Горшеченском районе Курской области "</t>
  </si>
  <si>
    <t>03 1 00 00000</t>
  </si>
  <si>
    <t>Основное мероприятие "Обеспечение реализации подпрограммы"</t>
  </si>
  <si>
    <t>03 1 01 00000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</si>
  <si>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</si>
  <si>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03 1 01 13120</t>
  </si>
  <si>
    <t>Подпрограмма "Развитие дошкольного и общего образования детей" муниципальной программы "Развитие образования в Горшеченском районе Курской области "</t>
  </si>
  <si>
    <t>03 2 00 00000</t>
  </si>
  <si>
    <t>Основное мероприятие "Содействие развитию дошкольного образования"</t>
  </si>
  <si>
    <t>03 2 01 00000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</si>
  <si>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</si>
  <si>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03 2 01 13030</t>
  </si>
  <si>
    <t>03 2 01 С1401</t>
  </si>
  <si>
    <t>Общее образование</t>
  </si>
  <si>
    <t>Основное мероприятие "Содействие развитию общего образования"</t>
  </si>
  <si>
    <t>03 2 02 00000</t>
  </si>
  <si>
    <t xml:space="preserve"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</si>
  <si>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03 2 02 13040</t>
  </si>
  <si>
    <t>Обеспечение предоставления мер социальной поддержки работникам муниципальных образовательных организаций</t>
  </si>
  <si>
    <t>03 2 02 S3060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</si>
  <si>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общеобразовательных организациях</t>
  </si>
  <si>
    <t>03 2 02 S3090</t>
  </si>
  <si>
    <t>03 2 02 С1401</t>
  </si>
  <si>
    <t>Муниципальная программа "Профилактика правонарушений на территории Горшеченского района Курской области "</t>
  </si>
  <si>
    <t>Подпрограмма "Обеспечение правопорядка на территории Горшеченского района Курской области " муниципальной программы "Профилактика правонарушений на территории Горшеченского района Курской области "</t>
  </si>
  <si>
    <t>12 2 00 00000</t>
  </si>
  <si>
    <t>Основное мероприятие "Профилактика экстремизма и терроризма"</t>
  </si>
  <si>
    <t>12 2 02 00000</t>
  </si>
  <si>
    <t>Реализация мероприятий, направленных на обеспечение правопорядка на территории муниципального образования</t>
  </si>
  <si>
    <t>12 2 02 С1435</t>
  </si>
  <si>
    <t>Основное мероприятие "Профилактика наркомании и медико-социальная реабилитация больных наркоманией"</t>
  </si>
  <si>
    <t>12 2 03 00000</t>
  </si>
  <si>
    <t>12 2 03 С1435</t>
  </si>
  <si>
    <t>Подпрограмма "Содействие временной занятости отдельных категорий граждан " муниципальной программы "Содействие занятости населения в Горшеченском районе Курской области на 2018 -2020 годы"</t>
  </si>
  <si>
    <t>17 1 00 00000</t>
  </si>
  <si>
    <t>Основное мероприятие "Обеспечение реализации мероприятий, направленных на повышение эффективности занятости населения"</t>
  </si>
  <si>
    <t>17 1 01 00000</t>
  </si>
  <si>
    <t>Развитие рынков труда, повышение эффективности занятости населения</t>
  </si>
  <si>
    <t>17 1 01 С1436</t>
  </si>
  <si>
    <t>Дополнительное образование детей</t>
  </si>
  <si>
    <t>Подпрограмма "Развитие дополнительного образования и системы воспитания детей" муниципальной программы "Развитие образования в Горшеченском районе Курской области "</t>
  </si>
  <si>
    <t>03 3 00 00000</t>
  </si>
  <si>
    <t>Основное мероприятие "Содействие развитию дополнительного образования детей"</t>
  </si>
  <si>
    <t>03 3 01 00000</t>
  </si>
  <si>
    <t>03 3 01 С1401</t>
  </si>
  <si>
    <t>Основное мероприятие "Содействие патриотическому воспитанию детей"</t>
  </si>
  <si>
    <t>03 3 02 00000</t>
  </si>
  <si>
    <t>Мероприятия по патриотическому воспитанию детей</t>
  </si>
  <si>
    <t>03 3 02 С1454</t>
  </si>
  <si>
    <t xml:space="preserve">Молодежная политика 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</si>
  <si>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 в Горшеченском районе Курской области "</t>
  </si>
  <si>
    <t>08 0 00 00000</t>
  </si>
  <si>
    <t>Подпрограмма "Оздоровление и отдых детей " муниципальной программы "Повышение эффективности работы с молодежью, организация отдыха и оздоровления детей,  молодежи, развитие физической культуры и спорта в Горшеченском районе Курской области "</t>
  </si>
  <si>
    <t>08 4 00 00000</t>
  </si>
  <si>
    <t>Основное мероприятие "Содействие развитию системы оздоровления и отдыха детей"</t>
  </si>
  <si>
    <t>08 4 01 00000</t>
  </si>
  <si>
    <t xml:space="preserve">07 </t>
  </si>
  <si>
    <t>08 4 01 С1401</t>
  </si>
  <si>
    <t>Мероприятия, связанные с организацией отдыха детей в каникулярное время</t>
  </si>
  <si>
    <t>08 4 01 S3540</t>
  </si>
  <si>
    <t>Другие вопросы в области образования</t>
  </si>
  <si>
    <t>03 1 01 С1401</t>
  </si>
  <si>
    <t xml:space="preserve">Основное мероприятие "Сопровождение реализации отдельных мероприятий муниципальной программы"
</t>
  </si>
  <si>
    <t>03 1 02 00000</t>
  </si>
  <si>
    <t>Мероприятий в области образования</t>
  </si>
  <si>
    <t>03 1 02 С1447</t>
  </si>
  <si>
    <t>73 0  00 00000</t>
  </si>
  <si>
    <t>Основное мероприятие "Социальная поддержка работников образовательных организаций"</t>
  </si>
  <si>
    <t>03 1 03 00000</t>
  </si>
  <si>
    <t xml:space="preserve"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</t>
  </si>
  <si>
    <t xml:space="preserve">03 </t>
  </si>
  <si>
    <t>03 1 03 13070</t>
  </si>
  <si>
    <t>Выплата компенсации части родительской платы</t>
  </si>
  <si>
    <t>03 2 02 13000</t>
  </si>
  <si>
    <t>Отдел по вопросам культуры, молодежи, физической культуры и спорта Администрации Горшеченского района Курской области</t>
  </si>
  <si>
    <t>003</t>
  </si>
  <si>
    <t>Подпрограмма "Повышение эффективности реализации молодежной политики " муниципальной программы "Повышение эффективности работы с молодежью, организация отдыха и оздоровления детей,  молодежи, развитие физической культуры и спорта в Горшеченском районе Курской области "</t>
  </si>
  <si>
    <t>08 2 00 00000</t>
  </si>
  <si>
    <t>Основное мероприятие "Создание условий для вовлечения молодежи в активную общественную деятельность"</t>
  </si>
  <si>
    <t>08 2 01 00000</t>
  </si>
  <si>
    <t>Реализация мероприятий в сфере молодежной политики</t>
  </si>
  <si>
    <t>08 2 01 С1414</t>
  </si>
  <si>
    <t>Культура, кинематография</t>
  </si>
  <si>
    <t>08</t>
  </si>
  <si>
    <t>Культура</t>
  </si>
  <si>
    <t>Муниципальная программа "Развитие культуры в Горшеченском районе"</t>
  </si>
  <si>
    <t>01 0 00 00000</t>
  </si>
  <si>
    <t>Подпрограмма "Искусство" муниципальной программы "Развитие культуры в Горшеченском районе"</t>
  </si>
  <si>
    <t>01 1 00 00000</t>
  </si>
  <si>
    <t>Основное мероприятие "Сохранение и развитие культуры и кинематографии"</t>
  </si>
  <si>
    <t>01 1 01 00000</t>
  </si>
  <si>
    <t>01 1 01 С1401</t>
  </si>
  <si>
    <t>Проведение мероприятий в области культуры</t>
  </si>
  <si>
    <t>01 1 01 С1463</t>
  </si>
  <si>
    <t>Подпрограмма "Наследие" муниципальной программы "Развитие культуры в Горшеченском районе"</t>
  </si>
  <si>
    <t>01 2 00 00000</t>
  </si>
  <si>
    <t>Основное мероприятие "Сохранение и развитие библиотечного дела"</t>
  </si>
  <si>
    <t>01 2 01 00000</t>
  </si>
  <si>
    <t>01 2 01 С1401</t>
  </si>
  <si>
    <t>Организация библиотечного обслуживания населения, комплектование и обеспечение сохранности библиотечных фондов библиотек, развитие библиотечного дела</t>
  </si>
  <si>
    <t>01 2 01 С1442</t>
  </si>
  <si>
    <t>Другие вопросы в области культуры, кинематографии</t>
  </si>
  <si>
    <t>Подпрограмма "Управление муниципальной программой и обеспечение условий реализации" муниципальной программы "Развитие культуры в Горшеченском районе"</t>
  </si>
  <si>
    <t>01 3 00 00000</t>
  </si>
  <si>
    <t>01 3 01 00000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</si>
  <si>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</si>
  <si>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01 3 01 13340</t>
  </si>
  <si>
    <t>01 3 01 С1401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</si>
  <si>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</si>
  <si>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01 3 01 13350</t>
  </si>
  <si>
    <t>Физическая культура и спорт</t>
  </si>
  <si>
    <t>Массовый спорт</t>
  </si>
  <si>
    <t>Подпрограмма "Реализация муниципальной политики в сфере физической культуры и спорта " муниципальной программы "Повышение эффективности работы с молодежью, организация отдыха и оздоровления детей,  молодежи, развитие физической культуры и спорта в Горшеченском районе Курской области "</t>
  </si>
  <si>
    <t>08 3 00 00000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</si>
  <si>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</si>
  <si>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08 3 01 00000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</si>
  <si>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</si>
  <si>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01 С1406</t>
  </si>
  <si>
    <t xml:space="preserve">11 </t>
  </si>
  <si>
    <t>Подпрограмма "Улучшение демографической ситуации, совершенствование социальной поддержки семьи и детей " муниципальной программы "Социальная поддержка граждан Горшеченского района Курской области "</t>
  </si>
  <si>
    <t>Мероприятия в области образования</t>
  </si>
  <si>
    <t>Осуществление переданных полномочий Российской Федерации на государственную регистрацию актов гражданского состояния</t>
  </si>
  <si>
    <t>03 2 02 S3080</t>
  </si>
  <si>
    <t>Подпрограмма "Управление муниципальной программой и обеспечение условий реализации" муниципальной программы "Развитие образования в Горшеченском районе Курской области"</t>
  </si>
  <si>
    <t>Подпрограмма "Развитие дополнительного образования и системы воспитания детей" муниципальной программы "Развитие образования в Горшеченском районе Курской области"</t>
  </si>
  <si>
    <t>Организация отдыха детей в каникулярное время</t>
  </si>
  <si>
    <t>08 4 01 13540</t>
  </si>
  <si>
    <t>03 2 02 13080</t>
  </si>
  <si>
    <t>Предоставление мер социальной поддержки работникам муниципальных образовательных организаций</t>
  </si>
  <si>
    <t>03 2 02 13060</t>
  </si>
  <si>
    <t xml:space="preserve">Расходы на 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
</t>
  </si>
  <si>
    <t>03 2 02 13090</t>
  </si>
  <si>
    <t>07 2 03 13600</t>
  </si>
  <si>
    <t xml:space="preserve">Мероприятий по модернизации, реконструкции объектов систем водоснабжения и (или) водоотведения в целях обеспечения населения экологически чистой питьевой водой
</t>
  </si>
  <si>
    <t>06 1 01 S2748</t>
  </si>
  <si>
    <t>03 2 Е1 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</si>
  <si>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профиля в общеобразовательных организациях, расположенных в сельской местности и малых городах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</si>
  <si>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</si>
  <si>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 2 E4 52100</t>
  </si>
  <si>
    <t>Внедрение целевой модели цифровой образовательной среды в общеобразовательных организациях</t>
  </si>
  <si>
    <t xml:space="preserve">Расходы на реализацию проекта "Народный бюджет"
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</si>
  <si>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</si>
  <si>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Мероприятия по внесению в Единый государственный реестр недвижимости сведений о границах муниципальных образований и границах населенных пунктов</t>
  </si>
  <si>
    <t>02 1 02 С1402</t>
  </si>
  <si>
    <t>03 3  E2 54910</t>
  </si>
  <si>
    <t>16 1 01 S5761</t>
  </si>
  <si>
    <t>Региональный проект "Современная школа"</t>
  </si>
  <si>
    <t>03 2 Е1 00000</t>
  </si>
  <si>
    <t>Региональный проект "Успех каждого ребенка"</t>
  </si>
  <si>
    <t>03 2 E4 00000</t>
  </si>
  <si>
    <t>Региональный проект "Цифровая образовательная среда"</t>
  </si>
  <si>
    <t>03 3  E2 00000</t>
  </si>
  <si>
    <t>Мероприятия по внесению в Единый государственный реестр недвижимости сведений о границах муниципальных образований и границах населенных пунктов за счет средств местного бюджета</t>
  </si>
  <si>
    <t>Обеспечение комплексного развития сельских территорий за счет средств местного бюджета</t>
  </si>
  <si>
    <t>02 1 02 13221</t>
  </si>
  <si>
    <t>Организация мероприятий при осуществлении деятельности по обращению с животными без владельцев</t>
  </si>
  <si>
    <t>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</si>
  <si>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Основное мероприятие "Профилактика правонарушений"</t>
  </si>
  <si>
    <t>12 2 01 00000</t>
  </si>
  <si>
    <t>12 2 01 С1435</t>
  </si>
  <si>
    <t>от                 2020 г.  №</t>
  </si>
  <si>
    <t>Муниципальная программа "Комплексное развитие сельских территорий Горшеченского района Курской области"</t>
  </si>
  <si>
    <t>Подпрограмма "Создание и развитие инфраструктуры на сельских территориях" муниципальной программы "Комплексное развитие сельских территорий Горшеченского района Курской области"</t>
  </si>
  <si>
    <t>Основное мероприятие "Развитие инженерной инфраструктуры на сельских территориях"</t>
  </si>
  <si>
    <t>03 2 02L3040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</si>
  <si>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</si>
  <si>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11 2 01 S3390</t>
  </si>
  <si>
    <t>11 2 01 13390</t>
  </si>
  <si>
    <t>Приложение № 5</t>
  </si>
  <si>
    <t xml:space="preserve">от                    2020 г.  № </t>
  </si>
  <si>
    <t xml:space="preserve">  "О   бюджете муниципального района</t>
  </si>
  <si>
    <t>Код бюджетной классификации Российской Федерации</t>
  </si>
  <si>
    <t>Наименование доходов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</si>
  <si>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</si>
  <si>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</si>
  <si>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</si>
  <si>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</si>
  <si>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</si>
  <si>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</si>
  <si>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</si>
  <si>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</si>
  <si>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</si>
  <si>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</si>
  <si>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</si>
  <si>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</si>
  <si>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</si>
  <si>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</si>
  <si>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</si>
  <si>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</si>
  <si>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</si>
  <si>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</si>
  <si>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1 03 02241 01 0000 110</t>
  </si>
  <si>
    <t>1 03 02251 01 0000 110</t>
  </si>
  <si>
    <t>1 03 02261 01 0000 110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</si>
  <si>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</si>
  <si>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</si>
  <si>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</si>
  <si>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</si>
  <si>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</si>
  <si>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</si>
  <si>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</si>
  <si>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</si>
  <si>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</si>
  <si>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</si>
  <si>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</si>
  <si>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</si>
  <si>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</si>
  <si>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</si>
  <si>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</si>
  <si>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</si>
  <si>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</si>
  <si>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</si>
  <si>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</si>
  <si>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</si>
  <si>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</si>
  <si>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</si>
  <si>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 мировыми  судьями 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</si>
  <si>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</si>
  <si>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</si>
  <si>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</si>
  <si>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</si>
  <si>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1 11 05010 00 0000 120 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</si>
  <si>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</si>
  <si>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</si>
  <si>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</si>
  <si>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</si>
  <si>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</si>
  <si>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1 11 05020 00 0000 120
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</si>
  <si>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</si>
  <si>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1 11 05025 05 0000 120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</si>
  <si>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</si>
  <si>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1 11 05030 00 0000 120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</si>
  <si>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</si>
  <si>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</si>
  <si>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1 11 05070 00 0000 120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</si>
  <si>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</si>
  <si>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</si>
  <si>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</si>
  <si>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</si>
  <si>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</si>
  <si>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</si>
  <si>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</si>
  <si>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</si>
  <si>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</si>
  <si>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</si>
  <si>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</si>
  <si>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</si>
  <si>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 оказания  платных услуг (работ)</t>
  </si>
  <si>
    <t>1 13 01990 00 0000 130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</si>
  <si>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</si>
  <si>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</si>
  <si>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</si>
  <si>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1 14 00000 00 0000 000</t>
  </si>
  <si>
    <t xml:space="preserve">ДОХОДЫ ОТ ПРОДАЖИ МАТЕРИАЛЬНЫХ  И  НЕМАТЕРИАЛЬНЫХ  АКТИВОВ 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</si>
  <si>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</si>
  <si>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</si>
  <si>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</si>
  <si>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</si>
  <si>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</si>
  <si>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</si>
  <si>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</si>
  <si>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</si>
  <si>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</si>
  <si>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</si>
  <si>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</si>
  <si>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</si>
  <si>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</si>
  <si>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</si>
  <si>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</si>
  <si>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</si>
  <si>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</si>
  <si>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</si>
  <si>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</si>
  <si>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</si>
  <si>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</si>
  <si>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</si>
  <si>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</si>
  <si>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</si>
  <si>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</si>
  <si>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</si>
  <si>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</si>
  <si>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</si>
  <si>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</si>
  <si>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</si>
  <si>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</si>
  <si>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</si>
  <si>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</si>
  <si>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</si>
  <si>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</si>
  <si>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</si>
  <si>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</si>
  <si>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</si>
  <si>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</si>
  <si>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</si>
  <si>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</si>
  <si>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</si>
  <si>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</si>
  <si>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</si>
  <si>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</si>
  <si>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</si>
  <si>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</si>
  <si>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</si>
  <si>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2 02 15001 05 0000 150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</si>
  <si>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</si>
  <si>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</si>
  <si>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</si>
  <si>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</si>
  <si>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2 02 29999 05 0000 150</t>
  </si>
  <si>
    <t>Прочие субсидии бюджетам муниципальных районов</t>
  </si>
  <si>
    <t>2 02 30000 00 0000 150</t>
  </si>
  <si>
    <t>Субвенции бюджетам бюджетной системы Российской Федерации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</si>
  <si>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</si>
  <si>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</si>
  <si>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</si>
  <si>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</si>
  <si>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</si>
  <si>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</si>
  <si>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</si>
  <si>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</si>
  <si>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2 02 39998 00 0000 150</t>
  </si>
  <si>
    <t>Единая субвенция местным бюджетам</t>
  </si>
  <si>
    <t>2 02 39998 05 0000 150</t>
  </si>
  <si>
    <t>Единая субвенция бюджетам муниципальных районов</t>
  </si>
  <si>
    <t>2 02 39999 00 0000 150</t>
  </si>
  <si>
    <t>Прочие субвенции</t>
  </si>
  <si>
    <t>2 02 39999 05 0000 150</t>
  </si>
  <si>
    <t>Прочие субвенции бюджетам муниципальных районов</t>
  </si>
  <si>
    <t>Прогнозируемое поступление доходов в бюджет муниципального района в 2021 году</t>
  </si>
  <si>
    <t>03 2 E2 00000</t>
  </si>
  <si>
    <t>03 2 E2 50970</t>
  </si>
  <si>
    <t>Создание в общеобразовательных организациях, расположенных в сельской местности и малых городах условий для занятия физической культурой и спортом</t>
  </si>
  <si>
    <t>03 2 01 14001</t>
  </si>
  <si>
    <t>03 2 01 14000</t>
  </si>
  <si>
    <t>Благоустройство территории МКДОУ "Детский сад в п.Горшечное"</t>
  </si>
  <si>
    <t>03 2 01 S4001</t>
  </si>
  <si>
    <t>03 2 01 S4000</t>
  </si>
  <si>
    <t>Благоустройство территории МКДОУ "Детский сад в п.Горшечное" за счет средств областного бюджета</t>
  </si>
  <si>
    <t>03 2 02 14000</t>
  </si>
  <si>
    <t>03 2 02 14002</t>
  </si>
  <si>
    <t xml:space="preserve">Благоустройство территории МКОУ "Ясеновская СОШ" с устройством спортивной площадки за счет средств областного бюджета </t>
  </si>
  <si>
    <t>03 2 02 S4002</t>
  </si>
  <si>
    <t xml:space="preserve">Благоустройство территории МКОУ "Ясеновская СОШ" с устройством спортивной площадки за счет средств местного бюджета </t>
  </si>
  <si>
    <t>01 2 01 14000</t>
  </si>
  <si>
    <t>01 2 01 14003</t>
  </si>
  <si>
    <t>01 2 01 S4003</t>
  </si>
  <si>
    <t>Капитальный ремонт здания МКУК "Межпоселенческая библиотека Горшеченского района" за счет средств областного бюджета</t>
  </si>
  <si>
    <t>Капитальный ремонт здания МКУК "Межпоселенческая библиотека Горшеченского района" за счет средств местного бюджета</t>
  </si>
  <si>
    <t>Приложение №17</t>
  </si>
  <si>
    <t>Программа муниципальных гарантий</t>
  </si>
  <si>
    <t>Наименование принципала</t>
  </si>
  <si>
    <t>Наименование кредитора</t>
  </si>
  <si>
    <t>-</t>
  </si>
  <si>
    <t>Исполнение муниципальных гарантий</t>
  </si>
  <si>
    <t>За счет источников финансирования дефицита бюджета</t>
  </si>
  <si>
    <t>Приложение №16</t>
  </si>
  <si>
    <t>№ п/п</t>
  </si>
  <si>
    <t>Муниципальные ценные бумаги</t>
  </si>
  <si>
    <t>Кредиты кредитных организаций</t>
  </si>
  <si>
    <t>Итого</t>
  </si>
  <si>
    <t>Приложение № 13</t>
  </si>
  <si>
    <t>Наименование муниципальных образований</t>
  </si>
  <si>
    <t>Сумма на 2021 год</t>
  </si>
  <si>
    <t>Сумма на 2022 год</t>
  </si>
  <si>
    <t>Итого , в том числе:</t>
  </si>
  <si>
    <t>п.Горшечное</t>
  </si>
  <si>
    <t>Богатыревский сельсовет</t>
  </si>
  <si>
    <t>Быковский сельсовет</t>
  </si>
  <si>
    <t>Знаменский сельсовет</t>
  </si>
  <si>
    <t>Ключевский сельсовет</t>
  </si>
  <si>
    <t>Куньевский сельсовет</t>
  </si>
  <si>
    <t>Нижнеборковский сельсовет</t>
  </si>
  <si>
    <t>Никольский сельсовет</t>
  </si>
  <si>
    <t>Новомеловский сельсовет</t>
  </si>
  <si>
    <t>Солдатский сельсовет</t>
  </si>
  <si>
    <t>Сосновский сельсовет</t>
  </si>
  <si>
    <t>Среднеапоченский сельсовет</t>
  </si>
  <si>
    <t>Старороговский  сельсовет</t>
  </si>
  <si>
    <t>Удобенский сельсовет</t>
  </si>
  <si>
    <t>Ясеновский сельсовет</t>
  </si>
  <si>
    <t>Приложение №3</t>
  </si>
  <si>
    <t xml:space="preserve">  «О   бюджете муниципального района</t>
  </si>
  <si>
    <t xml:space="preserve">Перечень главных администраторов доходов </t>
  </si>
  <si>
    <t xml:space="preserve"> бюджета муниципального района </t>
  </si>
  <si>
    <t>Наименование  главного администратора доходов  бюджета муниципального района</t>
  </si>
  <si>
    <t>главного админи-стратора доходов</t>
  </si>
  <si>
    <t>доходов местного бюджета</t>
  </si>
  <si>
    <t xml:space="preserve">Администрация Горшеченского  района Курской области </t>
  </si>
  <si>
    <t>1 08 07150 01 0000 110</t>
  </si>
  <si>
    <t>Государственная пошлина за выдачу разрешения на установку  рекламной конструкции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</si>
  <si>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</si>
  <si>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</si>
  <si>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</si>
  <si>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</si>
  <si>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</si>
  <si>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</si>
  <si>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 1 11 05013 05 0000 120</t>
  </si>
  <si>
    <t>1 11 05025 05 0000 120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</si>
  <si>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</si>
  <si>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</si>
  <si>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</si>
  <si>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111 08050 05 0000120</t>
  </si>
  <si>
    <t>Средства, получаемые 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</si>
  <si>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111 09015 05 0000 120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</si>
  <si>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</si>
  <si>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</si>
  <si>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</si>
  <si>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</si>
  <si>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</si>
  <si>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</si>
  <si>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</si>
  <si>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113 01995 05 0000 130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</si>
  <si>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</si>
  <si>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</si>
  <si>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</si>
  <si>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</si>
  <si>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</si>
  <si>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</si>
  <si>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</si>
  <si>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</si>
  <si>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</si>
  <si>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</si>
  <si>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114 03050 05  0000410</t>
  </si>
  <si>
    <t>Средства от распоряжения и реализации выморочного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</si>
  <si>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</si>
  <si>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1 14 04050 05 0000 420</t>
  </si>
  <si>
    <t xml:space="preserve">Доходы от продажи нематериальных активов, находящихся в собственности муниципальных районов 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</si>
  <si>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</si>
  <si>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</si>
  <si>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</si>
  <si>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</si>
  <si>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</si>
  <si>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</si>
  <si>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</si>
  <si>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</si>
  <si>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1 16 10061 05 0000 140</t>
  </si>
  <si>
    <t xml:space="preserve"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</si>
  <si>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</si>
  <si>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</si>
  <si>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</si>
  <si>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</si>
  <si>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117 01050 05 0000 180</t>
  </si>
  <si>
    <t>Невыясненные поступления, зачисляемые в бюджеты муниципальных районов</t>
  </si>
  <si>
    <t>117 05050 05 0000 180</t>
  </si>
  <si>
    <t>Прочие неналоговые доходы бюджетов муниципальных районов</t>
  </si>
  <si>
    <t xml:space="preserve"> 207 05020 05 0000 150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</si>
  <si>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</si>
  <si>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207 05030 05 0000 150</t>
  </si>
  <si>
    <t>Прочие безвозмездные поступления в бюджеты муниципальных районов</t>
  </si>
  <si>
    <t>2 00 00000 00 0000 000</t>
  </si>
  <si>
    <t>Безвозмездные поступления **</t>
  </si>
  <si>
    <t>000</t>
  </si>
  <si>
    <t>Иные доходы бюджета муниципального района, администрирование которых может осуществляться главными администраторами доходов бюджета муниципального района в пределах их компетенции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</si>
  <si>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</si>
  <si>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</si>
  <si>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</si>
  <si>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1 11 09025 05 0000 120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</si>
  <si>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</si>
  <si>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</si>
  <si>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1 13 02995 05 0000 130</t>
  </si>
  <si>
    <t>Прочие доходы от компенсации затрат бюджетов муниципальных районов</t>
  </si>
  <si>
    <t>1 15 02050 05 0000 140</t>
  </si>
  <si>
    <t>1 17 01050 05 0000 180</t>
  </si>
  <si>
    <t>1 17 05050 05 0000 180</t>
  </si>
  <si>
    <t>Безвозмездные поступления**</t>
  </si>
  <si>
    <t>Отдел  по вопросам культуры, молодежи, физической культуры и спорта  Администрации Горшеченского района Курской области</t>
  </si>
  <si>
    <t xml:space="preserve">** Администрирование поступлений по всем программам и подстатьям соответствующей статьи, </t>
  </si>
  <si>
    <t xml:space="preserve">осуществляющим администратором указанной в группировочном коде бюджетной классификации , </t>
  </si>
  <si>
    <t>в пределах  определенной Законодательством Российской Федерации компетенции.</t>
  </si>
  <si>
    <t>Приложение № 4</t>
  </si>
  <si>
    <t xml:space="preserve">Перечень главных администраторов источников финансирования </t>
  </si>
  <si>
    <t>дефицита   бюджета муниципального района</t>
  </si>
  <si>
    <t>Код главы</t>
  </si>
  <si>
    <t>Код группы, подгруппы, статьи и вида источников</t>
  </si>
  <si>
    <t>Управление финансов Администрации  Горшеченского района Курской области</t>
  </si>
  <si>
    <t>01 02 00 00 05 0000 710</t>
  </si>
  <si>
    <t xml:space="preserve">Получение кредитов от кредитных  организаций бюджетами муниципальных районов  в валюте Российской Федерации                 </t>
  </si>
  <si>
    <t>01 02 00 00 05 0000 810</t>
  </si>
  <si>
    <t xml:space="preserve">Погашение бюджетами муниципальных районов     кредитов от кредитных организаций в валюте Российской Федерации                 </t>
  </si>
  <si>
    <t>01 03 01 00 05 0000 710</t>
  </si>
  <si>
    <t>01 03 01 00 05 0000 810</t>
  </si>
  <si>
    <t>01 05 02 01 05 0000 510</t>
  </si>
  <si>
    <t xml:space="preserve">Увеличение прочих остатков денежных средств бюджетов муниципальных районов     </t>
  </si>
  <si>
    <t>01 05 02 01 05 0000 610</t>
  </si>
  <si>
    <t>Уменьшение прочих остатков денежных средств бюджетов муниципальных районов</t>
  </si>
  <si>
    <t>01 06 05 02 05 0000 640</t>
  </si>
  <si>
    <t>Возврат бюджетных кредитов, предоставленных другим бюджетам  бюджетной системы Российской Федерации из бюджетов муниципальных районов в валюте Российской Федерации</t>
  </si>
  <si>
    <t>01 06 05 02 05 0000 540</t>
  </si>
  <si>
    <t>Предоставление бюджетных кредитов другим бюджетам бюджетной системы  Российской Федерации  из бюджетов муниципальных районов в валюте Российской Федерации</t>
  </si>
  <si>
    <t>Приложение №1</t>
  </si>
  <si>
    <t xml:space="preserve">к решению Представительного Собрания </t>
  </si>
  <si>
    <t>Наименование источников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</si>
  <si>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</si>
  <si>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</si>
  <si>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</si>
  <si>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</si>
  <si>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</si>
  <si>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</si>
  <si>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</si>
  <si>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</si>
  <si>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</si>
  <si>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</si>
  <si>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</si>
  <si>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</si>
  <si>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</si>
  <si>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</si>
  <si>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</si>
  <si>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</si>
  <si>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</si>
  <si>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</si>
  <si>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</si>
  <si>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</si>
  <si>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валете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</si>
  <si>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</si>
  <si>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</si>
  <si>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</si>
  <si>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</si>
  <si>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</si>
  <si>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01 06 05 02 05 2600 640</t>
  </si>
  <si>
    <t>Бюджетные кредиты, предоставляемые для покрытия временных кассовых разрывов</t>
  </si>
  <si>
    <t>01 06 05 02 05 2604 640</t>
  </si>
  <si>
    <t>Бюджетные кредиты, предоставляемые для покрытия временных кассовых разрывов, возникающих при исполнении бюджетов муниципальных образований и для осуществления  мероприятий, связанных с ликвидацией последствий стихийных бедствий</t>
  </si>
  <si>
    <t>01 06 05 00 00 0000 500</t>
  </si>
  <si>
    <t>Предоставление бюджетных кредитов внутри страны в валюте Российской Федерации</t>
  </si>
  <si>
    <t>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</si>
  <si>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</si>
  <si>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</si>
  <si>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01 06 05 02 05 2600 540</t>
  </si>
  <si>
    <t>01 06 05 02 05 2604 540</t>
  </si>
  <si>
    <t>Итого источники финансирования дефицитов бюджетов</t>
  </si>
  <si>
    <t>Приложение №2</t>
  </si>
  <si>
    <t>Приложение № 6</t>
  </si>
  <si>
    <t>Приложение №7</t>
  </si>
  <si>
    <t>Приложение №8</t>
  </si>
  <si>
    <t>Приложение №10</t>
  </si>
  <si>
    <t>Приложение №11</t>
  </si>
  <si>
    <t>Приложение №12</t>
  </si>
  <si>
    <t>Объем привлечения средств в 2021 году (рублей)</t>
  </si>
  <si>
    <t>Объем привлечения средств в 2022 году (рублей)</t>
  </si>
  <si>
    <t>Объем погашения средств в 2022 году (рублей)</t>
  </si>
  <si>
    <t xml:space="preserve">от "    " 2020 г.  № </t>
  </si>
  <si>
    <t>"Горшеченский район" Курской области на 2021 год</t>
  </si>
  <si>
    <t>и на плановый период 2022 и 2023 годов"</t>
  </si>
  <si>
    <t>от "    "   2020 г.  №</t>
  </si>
  <si>
    <t>Источники финансирования дефицита бюджета муниципального района на 2021 год</t>
  </si>
  <si>
    <t>Сумма на 2023 год</t>
  </si>
  <si>
    <t xml:space="preserve">                                                                                                                "Горшеченский район» Курской области на 2021 год</t>
  </si>
  <si>
    <t>от "   " декабря 2020 г.  №</t>
  </si>
  <si>
    <t>от "    " декабря 2020 г.  №</t>
  </si>
  <si>
    <t>Прогнозируемое поступление доходов в бюджет муниципального района на плановый период 2022 и 2023 годов</t>
  </si>
  <si>
    <t>Ведомственная структура расходов бюджета муниципального района на 2021 год</t>
  </si>
  <si>
    <t>Распределение бюджетных ассигнований по разделам, подразделам, целевым статьям (муниципальным программам Горшеченского района и непрограммным направлениям деятельности), группам видов расходов классификации расходов бюджета муниципального района на плановый период 2022 и 2023 годов</t>
  </si>
  <si>
    <t>Распределение бюджетных ассигнований по разделам, подразделам, целевым статьям (муниципальным программам Горшеченского района и непрограммным направлениям деятельности), группам видов расходов классификации расходов бюджета муниципального района на 2021 год</t>
  </si>
  <si>
    <t>Ведомственная структура расходов бюджета муниципального района на плановый период 2022 и 2023 годов</t>
  </si>
  <si>
    <t>Условно  утвержденные расходы</t>
  </si>
  <si>
    <t>Распределение бюджетных ассигнований по целевым статьям (муниципальным программам Горшеченского района и непрограммным направлениям деятельности), группам видов расходов классификации расходов бюджета муниципального района на 2021 год</t>
  </si>
  <si>
    <t xml:space="preserve">Сумма на 2022 год </t>
  </si>
  <si>
    <t>Сумма  на 2023 год</t>
  </si>
  <si>
    <t xml:space="preserve">от "   " декабря 2020 г.  №  </t>
  </si>
  <si>
    <t xml:space="preserve">Распределение дотаций на выравнивание бюджетной обеспеченности бюджетам муниципальных образований Горшеченского района на 2021 год </t>
  </si>
  <si>
    <t>и на плановый период 2022 и 2023 годов</t>
  </si>
  <si>
    <t xml:space="preserve">от " " декабря 2020 г.  № </t>
  </si>
  <si>
    <t xml:space="preserve">от "    "декабря  2020 г.  №  </t>
  </si>
  <si>
    <t xml:space="preserve">1.1. Перечень подлежащих предоставлению муниципальных гарантий в 2021 году </t>
  </si>
  <si>
    <t>1.2. Общий объем бюджетных ассигнований, предусмотренных на исполнение муниципальных гарантий по возможным гарантийным случаям, в 2021 году</t>
  </si>
  <si>
    <t>1 17 15030 05 0000 150</t>
  </si>
  <si>
    <t xml:space="preserve">Инициативные платежи, зачисляемые в бюджеты муниципальных районов
</t>
  </si>
  <si>
    <t>1 17 15000 00 0000 150</t>
  </si>
  <si>
    <t xml:space="preserve">Инициативные платежи
</t>
  </si>
  <si>
    <t>Программа</t>
  </si>
  <si>
    <t xml:space="preserve"> муниципальных внутренних заимствований</t>
  </si>
  <si>
    <t>1. Привлечение внутренних заимствований</t>
  </si>
  <si>
    <t>Виды долговых обязательств</t>
  </si>
  <si>
    <t xml:space="preserve">Предельный срок погашения  долговых обязательств                </t>
  </si>
  <si>
    <t xml:space="preserve">1. </t>
  </si>
  <si>
    <t>2.</t>
  </si>
  <si>
    <t>Бюджетные кредиты из других бюджетов бюджетной системы Российской Федерации всего, в том числе:</t>
  </si>
  <si>
    <t>3.</t>
  </si>
  <si>
    <t xml:space="preserve">Кредиты кредитных организаций </t>
  </si>
  <si>
    <t>2. Погашение внутренних заимствований</t>
  </si>
  <si>
    <t xml:space="preserve">Предельный срокк погашения  долговых обязательств                </t>
  </si>
  <si>
    <t>Бюджетные кредиты из других бюджетов бюджетной системы Российской Федерации</t>
  </si>
  <si>
    <t xml:space="preserve">                                                                                       к решению Представительного Собрания</t>
  </si>
  <si>
    <t xml:space="preserve">                                                                                         и на плановый период 2022 и 2023 годов"</t>
  </si>
  <si>
    <t xml:space="preserve">                                                                                       "О бюджете муниципального района</t>
  </si>
  <si>
    <t xml:space="preserve">"Горшеченский район" Курской области на 2021 год </t>
  </si>
  <si>
    <t xml:space="preserve">                                                                                      Приложение № 14</t>
  </si>
  <si>
    <t xml:space="preserve">                                                                                      Приложение № 15</t>
  </si>
  <si>
    <t>муниципального  района "Горшеченский район" Курской области на 2021 год</t>
  </si>
  <si>
    <t>Направление (цель) гарантирования</t>
  </si>
  <si>
    <t>Объем гарантий, рублей</t>
  </si>
  <si>
    <t>Наличие (отсутствие)  права регрессного требования</t>
  </si>
  <si>
    <t>Срок действия гарантии</t>
  </si>
  <si>
    <t>Объем бюджетных ассигнований на исполнение гарантий по возможным гарантийным случаям, рублей</t>
  </si>
  <si>
    <t>За счет расходов бюджета</t>
  </si>
  <si>
    <t>муниципального  района "Горшеченский район" Курской области на 2022-2023 годы</t>
  </si>
  <si>
    <t xml:space="preserve">1.1. Перечень подлежащих предоставлению муниципальных гарантий в 2022-2023 годах </t>
  </si>
  <si>
    <t>1.2. Общий объем бюджетных ассигнований, предусмотренных на исполнение муниципальных гарантий по возможным гарантийным случаям, в 2022-2023 годах</t>
  </si>
  <si>
    <t>Объем бюджетных ассигнований на исполнение гарантий по возможным гарантийным случаям в 2022 году, рублей</t>
  </si>
  <si>
    <t>Объем бюджетных ассигнований на исполнение гарантий по возможным гарантийным случаям в 2023 году, рублей</t>
  </si>
  <si>
    <t>1 17 00000 00 0000 000</t>
  </si>
  <si>
    <t>ПРОЧИЕ НЕНАЛОГОВЫЕ ДОХОДЫ</t>
  </si>
  <si>
    <t>Содержание работников, осуществляющих отдельные государственные полномочия по назначению и выплате ежемесячной денежной выплаты на ребенка  в возрасте от трех до семи лет включительно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</si>
  <si>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</si>
  <si>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</si>
  <si>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Организация бесплатного  горячего питания обучающихся, получающих начальное общее образование в государственных и муниципальных образовательных организациях</t>
  </si>
  <si>
    <t>Источники финансирования дефицита бюджета муниципального района на плановый период 2022 и 2023 годов</t>
  </si>
  <si>
    <t>Распределение бюджетных ассигнований по целевым статьям (муниципальным программам Горшеченского района и непрограммным направлениям деятельности), группам видов расходов классификации расходов бюджета муниципального района на плановый период 2022 и 2023 годов</t>
  </si>
  <si>
    <t>муниципального района "Горшеченский район" Курской области на 2021 год</t>
  </si>
  <si>
    <t>Объем погашения средств                                    в 2021 году (рублей)</t>
  </si>
  <si>
    <t>муниципального района "Горшеченский район" Курской области на плановый период 2022 и 2023 годов</t>
  </si>
  <si>
    <t>Объем привлечения средств в 2023 году (рублей)</t>
  </si>
  <si>
    <t>Объем погашения средств в 2023 году (рублей)</t>
  </si>
  <si>
    <t>Расходы на строительство (реконструкцию), капитальный ремонт, ремонт и содержание автомобильных дорог общего пользования местного зачения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</si>
  <si>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</si>
  <si>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 xml:space="preserve">Средства от распоряжения и реализации выморочного имущества, обращенного в доходы муниципальных районов (в части реализации материальных запасов по указанному имуществу)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</si>
  <si>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</si>
  <si>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</si>
  <si>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</si>
  <si>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</si>
  <si>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</si>
  <si>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Получение кредитов из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</si>
  <si>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бюджетами муниципальных районов  кредитов из других бюджетов бюджетной системы  Российской Федерации в валюте Российской  Федерации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</si>
</sst>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_-* #,##0.00_р_._-;\-* #,##0.00_р_._-;_-* \-??_р_._-;_-@_-"/>
    <numFmt numFmtId="174" formatCode="000000"/>
    <numFmt numFmtId="175" formatCode="0.0"/>
    <numFmt numFmtId="176" formatCode="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1">
    <font>
      <sz val="10"/>
      <name val="Arial Cyr"/>
      <family val="2"/>
    </font>
    <font>
      <sz val="10"/>
      <name val="Arial"/>
      <family val="0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24"/>
      <name val="Arial"/>
      <family val="2"/>
    </font>
    <font>
      <sz val="12"/>
      <color indexed="10"/>
      <name val="Times New Roman"/>
      <family val="1"/>
    </font>
    <font>
      <sz val="12"/>
      <name val="Arial Cyr"/>
      <family val="2"/>
    </font>
    <font>
      <sz val="9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72" fontId="3" fillId="0" borderId="0">
      <alignment vertical="top" wrapText="1"/>
      <protection/>
    </xf>
    <xf numFmtId="0" fontId="0" fillId="0" borderId="0">
      <alignment/>
      <protection/>
    </xf>
    <xf numFmtId="0" fontId="43" fillId="0" borderId="0">
      <alignment/>
      <protection/>
    </xf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173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175" fontId="1" fillId="0" borderId="0" xfId="0" applyNumberFormat="1" applyFont="1" applyFill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175" fontId="1" fillId="0" borderId="0" xfId="0" applyNumberFormat="1" applyFont="1" applyAlignment="1">
      <alignment/>
    </xf>
    <xf numFmtId="0" fontId="5" fillId="0" borderId="14" xfId="0" applyFont="1" applyFill="1" applyBorder="1" applyAlignment="1">
      <alignment horizontal="justify" wrapText="1"/>
    </xf>
    <xf numFmtId="0" fontId="4" fillId="0" borderId="14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5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16" xfId="0" applyFont="1" applyFill="1" applyBorder="1" applyAlignment="1">
      <alignment wrapText="1"/>
    </xf>
    <xf numFmtId="49" fontId="4" fillId="0" borderId="17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 wrapText="1"/>
    </xf>
    <xf numFmtId="2" fontId="5" fillId="0" borderId="15" xfId="66" applyNumberFormat="1" applyFont="1" applyFill="1" applyBorder="1" applyAlignment="1" applyProtection="1">
      <alignment horizontal="right" vertical="top" wrapText="1"/>
      <protection/>
    </xf>
    <xf numFmtId="2" fontId="5" fillId="0" borderId="15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Border="1" applyAlignment="1">
      <alignment vertical="top" wrapText="1"/>
    </xf>
    <xf numFmtId="2" fontId="5" fillId="0" borderId="15" xfId="0" applyNumberFormat="1" applyFont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4" fillId="0" borderId="18" xfId="0" applyFont="1" applyBorder="1" applyAlignment="1">
      <alignment wrapText="1"/>
    </xf>
    <xf numFmtId="0" fontId="4" fillId="0" borderId="18" xfId="0" applyFont="1" applyFill="1" applyBorder="1" applyAlignment="1">
      <alignment wrapText="1"/>
    </xf>
    <xf numFmtId="49" fontId="4" fillId="0" borderId="18" xfId="0" applyNumberFormat="1" applyFont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horizontal="right" vertical="top" wrapText="1"/>
    </xf>
    <xf numFmtId="2" fontId="4" fillId="0" borderId="19" xfId="0" applyNumberFormat="1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wrapText="1"/>
    </xf>
    <xf numFmtId="49" fontId="4" fillId="0" borderId="21" xfId="0" applyNumberFormat="1" applyFont="1" applyBorder="1" applyAlignment="1">
      <alignment horizontal="center" vertical="top" wrapText="1"/>
    </xf>
    <xf numFmtId="2" fontId="4" fillId="0" borderId="22" xfId="0" applyNumberFormat="1" applyFont="1" applyBorder="1" applyAlignment="1">
      <alignment horizontal="right" vertical="top" wrapText="1"/>
    </xf>
    <xf numFmtId="0" fontId="4" fillId="0" borderId="18" xfId="0" applyNumberFormat="1" applyFont="1" applyFill="1" applyBorder="1" applyAlignment="1">
      <alignment wrapText="1"/>
    </xf>
    <xf numFmtId="49" fontId="5" fillId="0" borderId="18" xfId="0" applyNumberFormat="1" applyFont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2" fontId="5" fillId="0" borderId="18" xfId="0" applyNumberFormat="1" applyFont="1" applyBorder="1" applyAlignment="1">
      <alignment horizontal="right" vertical="top" wrapText="1"/>
    </xf>
    <xf numFmtId="0" fontId="4" fillId="0" borderId="18" xfId="0" applyFont="1" applyFill="1" applyBorder="1" applyAlignment="1">
      <alignment horizontal="justify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wrapText="1"/>
    </xf>
    <xf numFmtId="2" fontId="4" fillId="0" borderId="23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wrapText="1"/>
    </xf>
    <xf numFmtId="49" fontId="4" fillId="0" borderId="24" xfId="0" applyNumberFormat="1" applyFont="1" applyFill="1" applyBorder="1" applyAlignment="1">
      <alignment horizontal="center" vertical="top" wrapText="1"/>
    </xf>
    <xf numFmtId="0" fontId="4" fillId="0" borderId="25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2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justify" vertical="top" wrapText="1"/>
    </xf>
    <xf numFmtId="0" fontId="11" fillId="0" borderId="0" xfId="0" applyFont="1" applyFill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justify" vertical="top" wrapText="1"/>
    </xf>
    <xf numFmtId="2" fontId="4" fillId="0" borderId="24" xfId="0" applyNumberFormat="1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justify" vertical="top" wrapText="1"/>
    </xf>
    <xf numFmtId="0" fontId="4" fillId="0" borderId="21" xfId="0" applyFont="1" applyFill="1" applyBorder="1" applyAlignment="1">
      <alignment horizontal="center" vertical="center" wrapText="1"/>
    </xf>
    <xf numFmtId="174" fontId="4" fillId="0" borderId="21" xfId="0" applyNumberFormat="1" applyFont="1" applyFill="1" applyBorder="1" applyAlignment="1">
      <alignment horizontal="justify" vertical="top" wrapText="1"/>
    </xf>
    <xf numFmtId="2" fontId="4" fillId="0" borderId="21" xfId="0" applyNumberFormat="1" applyFont="1" applyFill="1" applyBorder="1" applyAlignment="1">
      <alignment horizontal="right" vertical="top" wrapText="1"/>
    </xf>
    <xf numFmtId="0" fontId="4" fillId="0" borderId="24" xfId="0" applyNumberFormat="1" applyFont="1" applyFill="1" applyBorder="1" applyAlignment="1">
      <alignment horizontal="justify" vertical="top" wrapText="1"/>
    </xf>
    <xf numFmtId="0" fontId="4" fillId="0" borderId="24" xfId="0" applyFont="1" applyFill="1" applyBorder="1" applyAlignment="1">
      <alignment vertical="top" wrapText="1"/>
    </xf>
    <xf numFmtId="0" fontId="13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justify" vertical="top" wrapText="1"/>
    </xf>
    <xf numFmtId="2" fontId="5" fillId="0" borderId="24" xfId="0" applyNumberFormat="1" applyFont="1" applyFill="1" applyBorder="1" applyAlignment="1">
      <alignment horizontal="right" vertical="top" wrapText="1"/>
    </xf>
    <xf numFmtId="0" fontId="14" fillId="0" borderId="18" xfId="0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4" fillId="0" borderId="20" xfId="0" applyFont="1" applyFill="1" applyBorder="1" applyAlignment="1">
      <alignment horizontal="left" wrapText="1"/>
    </xf>
    <xf numFmtId="2" fontId="4" fillId="0" borderId="18" xfId="0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76" fontId="4" fillId="0" borderId="18" xfId="54" applyNumberFormat="1" applyFont="1" applyFill="1" applyBorder="1" applyAlignment="1" applyProtection="1">
      <alignment horizontal="left" wrapText="1"/>
      <protection hidden="1"/>
    </xf>
    <xf numFmtId="0" fontId="5" fillId="0" borderId="18" xfId="0" applyFont="1" applyFill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right" wrapText="1"/>
    </xf>
    <xf numFmtId="0" fontId="4" fillId="0" borderId="18" xfId="0" applyFont="1" applyFill="1" applyBorder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2" fontId="5" fillId="0" borderId="0" xfId="66" applyNumberFormat="1" applyFont="1" applyFill="1" applyBorder="1" applyAlignment="1" applyProtection="1">
      <alignment horizontal="right" vertical="top" wrapText="1"/>
      <protection/>
    </xf>
    <xf numFmtId="2" fontId="4" fillId="0" borderId="22" xfId="0" applyNumberFormat="1" applyFont="1" applyFill="1" applyBorder="1" applyAlignment="1">
      <alignment horizontal="right" vertical="top" wrapText="1"/>
    </xf>
    <xf numFmtId="2" fontId="4" fillId="0" borderId="23" xfId="0" applyNumberFormat="1" applyFont="1" applyFill="1" applyBorder="1" applyAlignment="1">
      <alignment horizontal="right" vertical="top"/>
    </xf>
    <xf numFmtId="2" fontId="5" fillId="0" borderId="15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18" xfId="0" applyFont="1" applyBorder="1" applyAlignment="1">
      <alignment/>
    </xf>
    <xf numFmtId="1" fontId="5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justify" wrapText="1"/>
    </xf>
    <xf numFmtId="0" fontId="14" fillId="0" borderId="18" xfId="53" applyFont="1" applyBorder="1">
      <alignment/>
      <protection/>
    </xf>
    <xf numFmtId="0" fontId="4" fillId="0" borderId="29" xfId="0" applyFont="1" applyBorder="1" applyAlignment="1">
      <alignment horizontal="center"/>
    </xf>
    <xf numFmtId="175" fontId="10" fillId="0" borderId="0" xfId="53" applyNumberFormat="1" applyFont="1" applyAlignment="1">
      <alignment horizontal="center"/>
      <protection/>
    </xf>
    <xf numFmtId="175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justify" vertical="top" wrapText="1"/>
    </xf>
    <xf numFmtId="0" fontId="16" fillId="0" borderId="24" xfId="0" applyFont="1" applyBorder="1" applyAlignment="1">
      <alignment horizontal="center" vertical="top" wrapText="1"/>
    </xf>
    <xf numFmtId="49" fontId="14" fillId="0" borderId="18" xfId="0" applyNumberFormat="1" applyFont="1" applyBorder="1" applyAlignment="1">
      <alignment horizontal="left" wrapText="1"/>
    </xf>
    <xf numFmtId="0" fontId="14" fillId="0" borderId="18" xfId="0" applyFont="1" applyBorder="1" applyAlignment="1">
      <alignment wrapText="1"/>
    </xf>
    <xf numFmtId="0" fontId="13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justify" vertical="top" wrapText="1"/>
    </xf>
    <xf numFmtId="0" fontId="14" fillId="0" borderId="18" xfId="0" applyFont="1" applyBorder="1" applyAlignment="1">
      <alignment horizontal="justify" vertical="top" wrapText="1"/>
    </xf>
    <xf numFmtId="49" fontId="14" fillId="0" borderId="18" xfId="0" applyNumberFormat="1" applyFont="1" applyBorder="1" applyAlignment="1">
      <alignment wrapText="1"/>
    </xf>
    <xf numFmtId="0" fontId="4" fillId="0" borderId="18" xfId="0" applyFont="1" applyBorder="1" applyAlignment="1">
      <alignment vertical="top" wrapText="1"/>
    </xf>
    <xf numFmtId="0" fontId="4" fillId="0" borderId="18" xfId="0" applyNumberFormat="1" applyFont="1" applyBorder="1" applyAlignment="1">
      <alignment horizontal="justify" vertical="top" wrapText="1"/>
    </xf>
    <xf numFmtId="49" fontId="4" fillId="0" borderId="18" xfId="0" applyNumberFormat="1" applyFont="1" applyBorder="1" applyAlignment="1">
      <alignment horizontal="center" wrapText="1"/>
    </xf>
    <xf numFmtId="174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174" fontId="4" fillId="0" borderId="18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justify" vertical="center" wrapText="1"/>
    </xf>
    <xf numFmtId="0" fontId="4" fillId="33" borderId="18" xfId="0" applyFont="1" applyFill="1" applyBorder="1" applyAlignment="1">
      <alignment horizontal="justify" vertical="center" wrapText="1"/>
    </xf>
    <xf numFmtId="0" fontId="14" fillId="0" borderId="18" xfId="0" applyFont="1" applyBorder="1" applyAlignment="1">
      <alignment horizontal="center" wrapText="1"/>
    </xf>
    <xf numFmtId="0" fontId="63" fillId="0" borderId="18" xfId="0" applyFont="1" applyBorder="1" applyAlignment="1">
      <alignment horizontal="center"/>
    </xf>
    <xf numFmtId="0" fontId="63" fillId="0" borderId="18" xfId="0" applyFont="1" applyFill="1" applyBorder="1" applyAlignment="1">
      <alignment wrapText="1"/>
    </xf>
    <xf numFmtId="0" fontId="4" fillId="0" borderId="18" xfId="0" applyFont="1" applyBorder="1" applyAlignment="1">
      <alignment horizontal="center"/>
    </xf>
    <xf numFmtId="49" fontId="13" fillId="0" borderId="18" xfId="0" applyNumberFormat="1" applyFont="1" applyBorder="1" applyAlignment="1">
      <alignment horizontal="justify" wrapText="1"/>
    </xf>
    <xf numFmtId="0" fontId="13" fillId="0" borderId="18" xfId="0" applyFont="1" applyBorder="1" applyAlignment="1">
      <alignment horizontal="center" wrapText="1"/>
    </xf>
    <xf numFmtId="0" fontId="13" fillId="0" borderId="18" xfId="0" applyFont="1" applyBorder="1" applyAlignment="1">
      <alignment horizontal="justify" vertical="top" wrapText="1"/>
    </xf>
    <xf numFmtId="49" fontId="14" fillId="0" borderId="18" xfId="0" applyNumberFormat="1" applyFont="1" applyBorder="1" applyAlignment="1">
      <alignment horizontal="justify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left" vertical="top" wrapText="1"/>
    </xf>
    <xf numFmtId="0" fontId="63" fillId="0" borderId="18" xfId="0" applyFont="1" applyBorder="1" applyAlignment="1">
      <alignment wrapText="1"/>
    </xf>
    <xf numFmtId="0" fontId="14" fillId="0" borderId="18" xfId="0" applyFont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58" applyFont="1" applyBorder="1" applyAlignment="1">
      <alignment wrapText="1"/>
      <protection/>
    </xf>
    <xf numFmtId="49" fontId="4" fillId="0" borderId="10" xfId="58" applyNumberFormat="1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" fontId="5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1" fontId="4" fillId="0" borderId="10" xfId="0" applyNumberFormat="1" applyFont="1" applyBorder="1" applyAlignment="1">
      <alignment horizontal="right" vertical="top" wrapText="1"/>
    </xf>
    <xf numFmtId="1" fontId="5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13" fillId="0" borderId="10" xfId="0" applyFont="1" applyFill="1" applyBorder="1" applyAlignment="1">
      <alignment horizontal="justify" vertical="top" wrapText="1"/>
    </xf>
    <xf numFmtId="1" fontId="5" fillId="0" borderId="10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wrapText="1"/>
    </xf>
    <xf numFmtId="0" fontId="14" fillId="33" borderId="14" xfId="55" applyNumberFormat="1" applyFont="1" applyFill="1" applyBorder="1" applyAlignment="1">
      <alignment vertical="top" wrapText="1"/>
      <protection/>
    </xf>
    <xf numFmtId="0" fontId="43" fillId="0" borderId="0" xfId="57">
      <alignment/>
      <protection/>
    </xf>
    <xf numFmtId="0" fontId="64" fillId="0" borderId="0" xfId="57" applyFont="1">
      <alignment/>
      <protection/>
    </xf>
    <xf numFmtId="0" fontId="65" fillId="0" borderId="0" xfId="57" applyFont="1">
      <alignment/>
      <protection/>
    </xf>
    <xf numFmtId="0" fontId="66" fillId="0" borderId="0" xfId="57" applyFont="1">
      <alignment/>
      <protection/>
    </xf>
    <xf numFmtId="0" fontId="66" fillId="0" borderId="0" xfId="57" applyFont="1" applyAlignment="1">
      <alignment horizontal="center"/>
      <protection/>
    </xf>
    <xf numFmtId="0" fontId="67" fillId="0" borderId="0" xfId="57" applyFont="1">
      <alignment/>
      <protection/>
    </xf>
    <xf numFmtId="0" fontId="67" fillId="0" borderId="18" xfId="57" applyFont="1" applyBorder="1" applyAlignment="1">
      <alignment vertical="center" wrapText="1"/>
      <protection/>
    </xf>
    <xf numFmtId="0" fontId="67" fillId="0" borderId="18" xfId="57" applyFont="1" applyBorder="1" applyAlignment="1">
      <alignment horizontal="center" vertical="center"/>
      <protection/>
    </xf>
    <xf numFmtId="0" fontId="67" fillId="0" borderId="18" xfId="57" applyFont="1" applyBorder="1" applyAlignment="1">
      <alignment horizontal="center" vertical="center" wrapText="1"/>
      <protection/>
    </xf>
    <xf numFmtId="0" fontId="65" fillId="0" borderId="18" xfId="57" applyFont="1" applyBorder="1" applyAlignment="1">
      <alignment horizontal="center" vertical="top"/>
      <protection/>
    </xf>
    <xf numFmtId="0" fontId="68" fillId="0" borderId="18" xfId="57" applyFont="1" applyBorder="1" applyAlignment="1">
      <alignment vertical="top"/>
      <protection/>
    </xf>
    <xf numFmtId="0" fontId="67" fillId="0" borderId="18" xfId="57" applyFont="1" applyBorder="1" applyAlignment="1">
      <alignment horizontal="center" vertical="top"/>
      <protection/>
    </xf>
    <xf numFmtId="0" fontId="67" fillId="0" borderId="18" xfId="57" applyFont="1" applyBorder="1">
      <alignment/>
      <protection/>
    </xf>
    <xf numFmtId="0" fontId="65" fillId="0" borderId="30" xfId="57" applyFont="1" applyBorder="1" applyAlignment="1">
      <alignment horizontal="center" vertical="top"/>
      <protection/>
    </xf>
    <xf numFmtId="0" fontId="68" fillId="0" borderId="18" xfId="57" applyFont="1" applyBorder="1" applyAlignment="1">
      <alignment vertical="top" wrapText="1"/>
      <protection/>
    </xf>
    <xf numFmtId="3" fontId="67" fillId="0" borderId="18" xfId="57" applyNumberFormat="1" applyFont="1" applyBorder="1" applyAlignment="1">
      <alignment horizontal="center" vertical="center"/>
      <protection/>
    </xf>
    <xf numFmtId="3" fontId="67" fillId="0" borderId="31" xfId="57" applyNumberFormat="1" applyFont="1" applyBorder="1" applyAlignment="1">
      <alignment horizontal="center" vertical="center"/>
      <protection/>
    </xf>
    <xf numFmtId="49" fontId="67" fillId="0" borderId="18" xfId="57" applyNumberFormat="1" applyFont="1" applyBorder="1" applyAlignment="1">
      <alignment horizontal="center" vertical="top" wrapText="1"/>
      <protection/>
    </xf>
    <xf numFmtId="0" fontId="65" fillId="0" borderId="32" xfId="57" applyFont="1" applyBorder="1">
      <alignment/>
      <protection/>
    </xf>
    <xf numFmtId="0" fontId="69" fillId="0" borderId="18" xfId="57" applyFont="1" applyBorder="1" applyAlignment="1">
      <alignment vertical="top" wrapText="1"/>
      <protection/>
    </xf>
    <xf numFmtId="3" fontId="66" fillId="0" borderId="31" xfId="57" applyNumberFormat="1" applyFont="1" applyBorder="1" applyAlignment="1">
      <alignment horizontal="center" vertical="top"/>
      <protection/>
    </xf>
    <xf numFmtId="0" fontId="68" fillId="0" borderId="0" xfId="57" applyFont="1" applyAlignment="1">
      <alignment vertical="top" wrapText="1"/>
      <protection/>
    </xf>
    <xf numFmtId="0" fontId="65" fillId="0" borderId="32" xfId="57" applyFont="1" applyBorder="1" applyAlignment="1">
      <alignment horizontal="center" vertical="top"/>
      <protection/>
    </xf>
    <xf numFmtId="3" fontId="67" fillId="0" borderId="31" xfId="57" applyNumberFormat="1" applyFont="1" applyBorder="1" applyAlignment="1">
      <alignment horizontal="center" vertical="top"/>
      <protection/>
    </xf>
    <xf numFmtId="0" fontId="68" fillId="0" borderId="0" xfId="57" applyFont="1" applyAlignment="1">
      <alignment horizontal="center"/>
      <protection/>
    </xf>
    <xf numFmtId="2" fontId="1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5" fillId="0" borderId="18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8" fillId="0" borderId="0" xfId="57" applyFont="1" applyAlignment="1">
      <alignment horizontal="right"/>
      <protection/>
    </xf>
    <xf numFmtId="0" fontId="68" fillId="0" borderId="0" xfId="57" applyFont="1" applyAlignment="1">
      <alignment horizontal="center"/>
      <protection/>
    </xf>
    <xf numFmtId="0" fontId="65" fillId="0" borderId="0" xfId="57" applyFont="1" applyAlignment="1">
      <alignment horizontal="right"/>
      <protection/>
    </xf>
    <xf numFmtId="3" fontId="67" fillId="0" borderId="32" xfId="57" applyNumberFormat="1" applyFont="1" applyBorder="1" applyAlignment="1">
      <alignment horizontal="center" vertical="top"/>
      <protection/>
    </xf>
    <xf numFmtId="3" fontId="67" fillId="0" borderId="31" xfId="57" applyNumberFormat="1" applyFont="1" applyBorder="1" applyAlignment="1">
      <alignment horizontal="center" vertical="top"/>
      <protection/>
    </xf>
    <xf numFmtId="3" fontId="66" fillId="0" borderId="32" xfId="57" applyNumberFormat="1" applyFont="1" applyBorder="1" applyAlignment="1">
      <alignment horizontal="center" vertical="top"/>
      <protection/>
    </xf>
    <xf numFmtId="3" fontId="66" fillId="0" borderId="31" xfId="57" applyNumberFormat="1" applyFont="1" applyBorder="1" applyAlignment="1">
      <alignment horizontal="center" vertical="top"/>
      <protection/>
    </xf>
    <xf numFmtId="0" fontId="70" fillId="0" borderId="0" xfId="57" applyFont="1" applyAlignment="1">
      <alignment horizontal="center"/>
      <protection/>
    </xf>
    <xf numFmtId="0" fontId="66" fillId="0" borderId="0" xfId="57" applyFont="1" applyAlignment="1">
      <alignment horizontal="center"/>
      <protection/>
    </xf>
    <xf numFmtId="0" fontId="67" fillId="0" borderId="18" xfId="57" applyFont="1" applyBorder="1" applyAlignment="1">
      <alignment horizontal="center" vertical="center" wrapText="1"/>
      <protection/>
    </xf>
    <xf numFmtId="0" fontId="67" fillId="0" borderId="18" xfId="57" applyFont="1" applyBorder="1" applyAlignment="1">
      <alignment horizontal="center" vertical="top"/>
      <protection/>
    </xf>
    <xf numFmtId="0" fontId="67" fillId="0" borderId="32" xfId="57" applyFont="1" applyBorder="1" applyAlignment="1">
      <alignment horizontal="center" vertical="center" wrapText="1"/>
      <protection/>
    </xf>
    <xf numFmtId="0" fontId="67" fillId="0" borderId="31" xfId="57" applyFont="1" applyBorder="1" applyAlignment="1">
      <alignment horizontal="center" vertical="center" wrapText="1"/>
      <protection/>
    </xf>
    <xf numFmtId="0" fontId="67" fillId="0" borderId="32" xfId="57" applyFont="1" applyBorder="1" applyAlignment="1">
      <alignment horizontal="center" vertical="top"/>
      <protection/>
    </xf>
    <xf numFmtId="0" fontId="67" fillId="0" borderId="31" xfId="57" applyFont="1" applyBorder="1" applyAlignment="1">
      <alignment horizontal="center" vertical="top"/>
      <protection/>
    </xf>
    <xf numFmtId="0" fontId="4" fillId="0" borderId="18" xfId="0" applyFont="1" applyBorder="1" applyAlignment="1">
      <alignment horizontal="left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175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_Лист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6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35.625" style="0" customWidth="1"/>
    <col min="2" max="2" width="55.75390625" style="0" customWidth="1"/>
    <col min="3" max="3" width="20.25390625" style="0" customWidth="1"/>
  </cols>
  <sheetData>
    <row r="1" spans="1:3" ht="15.75">
      <c r="A1" s="1"/>
      <c r="B1" s="1"/>
      <c r="C1" s="1"/>
    </row>
    <row r="2" spans="1:3" ht="15.75">
      <c r="A2" s="1"/>
      <c r="B2" s="1"/>
      <c r="C2" s="2" t="s">
        <v>777</v>
      </c>
    </row>
    <row r="3" spans="1:3" ht="15.75">
      <c r="A3" s="1"/>
      <c r="B3" s="1"/>
      <c r="C3" s="2" t="s">
        <v>778</v>
      </c>
    </row>
    <row r="4" spans="1:3" ht="15.75">
      <c r="A4" s="1"/>
      <c r="B4" s="1"/>
      <c r="C4" s="2" t="s">
        <v>1</v>
      </c>
    </row>
    <row r="5" spans="1:3" ht="15.75">
      <c r="A5" s="1"/>
      <c r="B5" s="1"/>
      <c r="C5" s="2" t="s">
        <v>828</v>
      </c>
    </row>
    <row r="6" spans="1:3" ht="15.75">
      <c r="A6" s="1"/>
      <c r="B6" s="1"/>
      <c r="C6" s="2" t="s">
        <v>4</v>
      </c>
    </row>
    <row r="7" spans="1:3" ht="15.75">
      <c r="A7" s="1"/>
      <c r="B7" s="1"/>
      <c r="C7" s="2" t="s">
        <v>829</v>
      </c>
    </row>
    <row r="8" spans="1:3" ht="15.75">
      <c r="A8" s="1"/>
      <c r="B8" s="1"/>
      <c r="C8" s="2" t="s">
        <v>830</v>
      </c>
    </row>
    <row r="9" spans="1:3" ht="15.75">
      <c r="A9" s="1"/>
      <c r="B9" s="136"/>
      <c r="C9" s="136"/>
    </row>
    <row r="10" spans="1:3" ht="15.75">
      <c r="A10" s="244" t="s">
        <v>832</v>
      </c>
      <c r="B10" s="244"/>
      <c r="C10" s="244"/>
    </row>
    <row r="11" spans="1:3" ht="12.75" customHeight="1">
      <c r="A11" s="244"/>
      <c r="B11" s="244"/>
      <c r="C11" s="244"/>
    </row>
    <row r="12" spans="1:3" ht="15.75">
      <c r="A12" s="142"/>
      <c r="B12" s="1"/>
      <c r="C12" s="2" t="s">
        <v>2</v>
      </c>
    </row>
    <row r="13" spans="1:3" ht="12.75" customHeight="1">
      <c r="A13" s="245" t="s">
        <v>460</v>
      </c>
      <c r="B13" s="245" t="s">
        <v>779</v>
      </c>
      <c r="C13" s="245" t="s">
        <v>3</v>
      </c>
    </row>
    <row r="14" spans="1:3" ht="22.5" customHeight="1">
      <c r="A14" s="245"/>
      <c r="B14" s="245"/>
      <c r="C14" s="245"/>
    </row>
    <row r="15" spans="1:3" ht="18.75" customHeight="1">
      <c r="A15" s="4">
        <v>1</v>
      </c>
      <c r="B15" s="4">
        <v>2</v>
      </c>
      <c r="C15" s="201">
        <v>3</v>
      </c>
    </row>
    <row r="16" spans="1:4" ht="30.75" customHeight="1">
      <c r="A16" s="3" t="s">
        <v>780</v>
      </c>
      <c r="B16" s="202" t="s">
        <v>781</v>
      </c>
      <c r="C16" s="203"/>
      <c r="D16" s="204"/>
    </row>
    <row r="17" spans="1:4" ht="31.5">
      <c r="A17" s="3" t="s">
        <v>782</v>
      </c>
      <c r="B17" s="162" t="s">
        <v>783</v>
      </c>
      <c r="C17" s="203"/>
      <c r="D17" s="204"/>
    </row>
    <row r="18" spans="1:4" ht="15.75">
      <c r="A18" s="8" t="s">
        <v>784</v>
      </c>
      <c r="B18" s="200" t="s">
        <v>785</v>
      </c>
      <c r="C18" s="205">
        <f>C19</f>
        <v>-414588157</v>
      </c>
      <c r="D18" s="204"/>
    </row>
    <row r="19" spans="1:4" ht="15.75">
      <c r="A19" s="8" t="s">
        <v>786</v>
      </c>
      <c r="B19" s="200" t="s">
        <v>787</v>
      </c>
      <c r="C19" s="205">
        <f>C20</f>
        <v>-414588157</v>
      </c>
      <c r="D19" s="204"/>
    </row>
    <row r="20" spans="1:4" ht="31.5">
      <c r="A20" s="8" t="s">
        <v>788</v>
      </c>
      <c r="B20" s="200" t="s">
        <v>789</v>
      </c>
      <c r="C20" s="205">
        <f>C21</f>
        <v>-414588157</v>
      </c>
      <c r="D20" s="204"/>
    </row>
    <row r="21" spans="1:4" ht="31.5">
      <c r="A21" s="8" t="s">
        <v>769</v>
      </c>
      <c r="B21" s="200" t="s">
        <v>790</v>
      </c>
      <c r="C21" s="205">
        <v>-414588157</v>
      </c>
      <c r="D21" s="204"/>
    </row>
    <row r="22" spans="1:4" ht="15.75">
      <c r="A22" s="8" t="s">
        <v>791</v>
      </c>
      <c r="B22" s="200" t="s">
        <v>792</v>
      </c>
      <c r="C22" s="205">
        <f>C23</f>
        <v>414588157</v>
      </c>
      <c r="D22" s="204"/>
    </row>
    <row r="23" spans="1:4" ht="15.75">
      <c r="A23" s="8" t="s">
        <v>793</v>
      </c>
      <c r="B23" s="200" t="s">
        <v>794</v>
      </c>
      <c r="C23" s="205">
        <f>C24</f>
        <v>414588157</v>
      </c>
      <c r="D23" s="204"/>
    </row>
    <row r="24" spans="1:4" ht="31.5">
      <c r="A24" s="8" t="s">
        <v>795</v>
      </c>
      <c r="B24" s="200" t="s">
        <v>796</v>
      </c>
      <c r="C24" s="205">
        <f>SUM(C25)</f>
        <v>414588157</v>
      </c>
      <c r="D24" s="204"/>
    </row>
    <row r="25" spans="1:4" ht="31.5">
      <c r="A25" s="8" t="s">
        <v>771</v>
      </c>
      <c r="B25" s="200" t="s">
        <v>772</v>
      </c>
      <c r="C25" s="205">
        <v>414588157</v>
      </c>
      <c r="D25" s="204"/>
    </row>
    <row r="26" spans="1:4" ht="31.5">
      <c r="A26" s="3" t="s">
        <v>797</v>
      </c>
      <c r="B26" s="162" t="s">
        <v>798</v>
      </c>
      <c r="C26" s="206"/>
      <c r="D26" s="204"/>
    </row>
    <row r="27" spans="1:4" ht="31.5">
      <c r="A27" s="8" t="s">
        <v>799</v>
      </c>
      <c r="B27" s="200" t="s">
        <v>800</v>
      </c>
      <c r="C27" s="206"/>
      <c r="D27" s="204"/>
    </row>
    <row r="28" spans="1:4" ht="31.5">
      <c r="A28" s="8" t="s">
        <v>801</v>
      </c>
      <c r="B28" s="200" t="s">
        <v>802</v>
      </c>
      <c r="C28" s="205">
        <f>C29</f>
        <v>1000000</v>
      </c>
      <c r="D28" s="204"/>
    </row>
    <row r="29" spans="1:4" ht="47.25">
      <c r="A29" s="8" t="s">
        <v>803</v>
      </c>
      <c r="B29" s="200" t="s">
        <v>804</v>
      </c>
      <c r="C29" s="205">
        <f>C30</f>
        <v>1000000</v>
      </c>
      <c r="D29" s="204"/>
    </row>
    <row r="30" spans="1:4" ht="63">
      <c r="A30" s="8" t="s">
        <v>773</v>
      </c>
      <c r="B30" s="200" t="s">
        <v>805</v>
      </c>
      <c r="C30" s="205">
        <v>1000000</v>
      </c>
      <c r="D30" s="204"/>
    </row>
    <row r="31" spans="1:4" ht="31.5">
      <c r="A31" s="10" t="s">
        <v>806</v>
      </c>
      <c r="B31" s="200" t="s">
        <v>807</v>
      </c>
      <c r="C31" s="205">
        <v>1000000</v>
      </c>
      <c r="D31" s="204"/>
    </row>
    <row r="32" spans="1:4" ht="78.75">
      <c r="A32" s="10" t="s">
        <v>808</v>
      </c>
      <c r="B32" s="200" t="s">
        <v>809</v>
      </c>
      <c r="C32" s="205">
        <v>1000000</v>
      </c>
      <c r="D32" s="204"/>
    </row>
    <row r="33" spans="1:4" ht="31.5">
      <c r="A33" s="8" t="s">
        <v>810</v>
      </c>
      <c r="B33" s="200" t="s">
        <v>811</v>
      </c>
      <c r="C33" s="205">
        <f>C34</f>
        <v>-1000000</v>
      </c>
      <c r="D33" s="204"/>
    </row>
    <row r="34" spans="1:4" ht="47.25">
      <c r="A34" s="8" t="s">
        <v>812</v>
      </c>
      <c r="B34" s="200" t="s">
        <v>813</v>
      </c>
      <c r="C34" s="205">
        <f>C35</f>
        <v>-1000000</v>
      </c>
      <c r="D34" s="204"/>
    </row>
    <row r="35" spans="1:4" ht="63">
      <c r="A35" s="8" t="s">
        <v>775</v>
      </c>
      <c r="B35" s="200" t="s">
        <v>814</v>
      </c>
      <c r="C35" s="205">
        <v>-1000000</v>
      </c>
      <c r="D35" s="204"/>
    </row>
    <row r="36" spans="1:4" ht="31.5">
      <c r="A36" s="10" t="s">
        <v>815</v>
      </c>
      <c r="B36" s="200" t="s">
        <v>807</v>
      </c>
      <c r="C36" s="205">
        <v>-1000000</v>
      </c>
      <c r="D36" s="204"/>
    </row>
    <row r="37" spans="1:4" ht="78.75">
      <c r="A37" s="10" t="s">
        <v>816</v>
      </c>
      <c r="B37" s="200" t="s">
        <v>809</v>
      </c>
      <c r="C37" s="205">
        <v>-1000000</v>
      </c>
      <c r="D37" s="207"/>
    </row>
    <row r="38" spans="1:4" ht="31.5">
      <c r="A38" s="11"/>
      <c r="B38" s="208" t="s">
        <v>817</v>
      </c>
      <c r="C38" s="209"/>
      <c r="D38" s="204"/>
    </row>
    <row r="39" spans="1:4" ht="15.75">
      <c r="A39" s="1"/>
      <c r="B39" s="1"/>
      <c r="C39" s="1"/>
      <c r="D39" s="204"/>
    </row>
    <row r="40" spans="1:4" ht="15.75">
      <c r="A40" s="1"/>
      <c r="B40" s="1"/>
      <c r="C40" s="1"/>
      <c r="D40" s="204"/>
    </row>
    <row r="41" spans="1:4" ht="15.75">
      <c r="A41" s="1"/>
      <c r="B41" s="1"/>
      <c r="C41" s="1"/>
      <c r="D41" s="204"/>
    </row>
    <row r="42" spans="1:4" ht="15.75">
      <c r="A42" s="1"/>
      <c r="B42" s="1"/>
      <c r="C42" s="1"/>
      <c r="D42" s="204"/>
    </row>
    <row r="43" spans="1:4" ht="15.75">
      <c r="A43" s="1"/>
      <c r="B43" s="1"/>
      <c r="C43" s="1"/>
      <c r="D43" s="204"/>
    </row>
    <row r="44" spans="1:4" ht="15.75">
      <c r="A44" s="1"/>
      <c r="B44" s="1"/>
      <c r="C44" s="1"/>
      <c r="D44" s="204"/>
    </row>
    <row r="45" spans="1:4" ht="15.75">
      <c r="A45" s="1"/>
      <c r="B45" s="1"/>
      <c r="C45" s="1"/>
      <c r="D45" s="204"/>
    </row>
    <row r="46" spans="1:4" ht="15.75">
      <c r="A46" s="1"/>
      <c r="B46" s="1"/>
      <c r="C46" s="1"/>
      <c r="D46" s="204"/>
    </row>
    <row r="47" spans="1:4" ht="15.75">
      <c r="A47" s="1"/>
      <c r="B47" s="1"/>
      <c r="C47" s="1"/>
      <c r="D47" s="204"/>
    </row>
    <row r="48" spans="1:4" ht="15.75">
      <c r="A48" s="1"/>
      <c r="B48" s="1"/>
      <c r="C48" s="1"/>
      <c r="D48" s="204"/>
    </row>
    <row r="49" spans="1:4" ht="15.75">
      <c r="A49" s="1"/>
      <c r="B49" s="1"/>
      <c r="C49" s="1"/>
      <c r="D49" s="204"/>
    </row>
    <row r="50" spans="1:4" ht="15.75">
      <c r="A50" s="1"/>
      <c r="B50" s="1"/>
      <c r="C50" s="1"/>
      <c r="D50" s="204"/>
    </row>
    <row r="51" spans="1:4" ht="15.75">
      <c r="A51" s="1"/>
      <c r="B51" s="1"/>
      <c r="C51" s="1"/>
      <c r="D51" s="204"/>
    </row>
    <row r="52" spans="1:4" ht="15.75">
      <c r="A52" s="1"/>
      <c r="B52" s="1"/>
      <c r="C52" s="1"/>
      <c r="D52" s="204"/>
    </row>
    <row r="53" spans="1:4" ht="15.75">
      <c r="A53" s="1"/>
      <c r="B53" s="1"/>
      <c r="C53" s="1"/>
      <c r="D53" s="204"/>
    </row>
    <row r="54" spans="1:4" ht="15.75">
      <c r="A54" s="1"/>
      <c r="B54" s="1"/>
      <c r="C54" s="1"/>
      <c r="D54" s="204"/>
    </row>
    <row r="55" spans="1:4" ht="15.75">
      <c r="A55" s="1"/>
      <c r="B55" s="1"/>
      <c r="C55" s="1"/>
      <c r="D55" s="204"/>
    </row>
    <row r="56" spans="1:4" ht="15.75">
      <c r="A56" s="1"/>
      <c r="B56" s="1"/>
      <c r="C56" s="1"/>
      <c r="D56" s="204"/>
    </row>
    <row r="57" spans="1:4" ht="15.75">
      <c r="A57" s="1"/>
      <c r="B57" s="1"/>
      <c r="C57" s="1"/>
      <c r="D57" s="204"/>
    </row>
    <row r="58" spans="1:4" ht="15.75">
      <c r="A58" s="1"/>
      <c r="B58" s="1"/>
      <c r="C58" s="1"/>
      <c r="D58" s="204"/>
    </row>
    <row r="59" spans="1:3" ht="15.75">
      <c r="A59" s="1"/>
      <c r="B59" s="1"/>
      <c r="C59" s="1"/>
    </row>
    <row r="60" spans="1:3" ht="15.75">
      <c r="A60" s="1"/>
      <c r="B60" s="1"/>
      <c r="C60" s="1"/>
    </row>
    <row r="61" spans="1:3" ht="15.75">
      <c r="A61" s="1"/>
      <c r="B61" s="1"/>
      <c r="C61" s="1"/>
    </row>
    <row r="62" spans="1:3" ht="15.75">
      <c r="A62" s="1"/>
      <c r="B62" s="1"/>
      <c r="C62" s="1"/>
    </row>
    <row r="63" spans="1:3" ht="15.75">
      <c r="A63" s="1"/>
      <c r="B63" s="1"/>
      <c r="C63" s="1"/>
    </row>
    <row r="64" spans="1:3" ht="15.75">
      <c r="A64" s="1"/>
      <c r="B64" s="1"/>
      <c r="C64" s="1"/>
    </row>
    <row r="65" spans="1:3" ht="15.75">
      <c r="A65" s="1"/>
      <c r="B65" s="1"/>
      <c r="C65" s="1"/>
    </row>
    <row r="66" spans="1:3" ht="15.75">
      <c r="A66" s="1"/>
      <c r="B66" s="1"/>
      <c r="C66" s="1"/>
    </row>
    <row r="67" spans="1:3" ht="15.75">
      <c r="A67" s="1"/>
      <c r="B67" s="1"/>
      <c r="C67" s="1"/>
    </row>
    <row r="68" spans="1:3" ht="15.75">
      <c r="A68" s="1"/>
      <c r="B68" s="1"/>
      <c r="C68" s="1"/>
    </row>
    <row r="69" spans="1:3" ht="15.75">
      <c r="A69" s="1"/>
      <c r="B69" s="1"/>
      <c r="C69" s="1"/>
    </row>
    <row r="70" spans="1:3" ht="15.75">
      <c r="A70" s="1"/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/>
      <c r="B74" s="1"/>
      <c r="C74" s="1"/>
    </row>
    <row r="75" spans="1:3" ht="15.75">
      <c r="A75" s="1"/>
      <c r="B75" s="1"/>
      <c r="C75" s="1"/>
    </row>
    <row r="76" spans="1:3" ht="15.75">
      <c r="A76" s="1"/>
      <c r="B76" s="1"/>
      <c r="C76" s="1"/>
    </row>
    <row r="77" spans="1:3" ht="15.75">
      <c r="A77" s="1"/>
      <c r="B77" s="1"/>
      <c r="C77" s="1"/>
    </row>
    <row r="78" spans="1:3" ht="15.75">
      <c r="A78" s="1"/>
      <c r="B78" s="1"/>
      <c r="C78" s="1"/>
    </row>
    <row r="79" spans="1:3" ht="15.75">
      <c r="A79" s="1"/>
      <c r="B79" s="1"/>
      <c r="C79" s="1"/>
    </row>
    <row r="80" spans="1:3" ht="15.75">
      <c r="A80" s="1"/>
      <c r="B80" s="1"/>
      <c r="C80" s="1"/>
    </row>
    <row r="81" spans="1:3" ht="15.75">
      <c r="A81" s="1"/>
      <c r="B81" s="1"/>
      <c r="C81" s="1"/>
    </row>
    <row r="82" spans="1:3" ht="15.75">
      <c r="A82" s="1"/>
      <c r="B82" s="1"/>
      <c r="C82" s="1"/>
    </row>
    <row r="83" spans="1:3" ht="15.75">
      <c r="A83" s="1"/>
      <c r="B83" s="1"/>
      <c r="C83" s="1"/>
    </row>
    <row r="84" spans="1:3" ht="15.75">
      <c r="A84" s="1"/>
      <c r="B84" s="1"/>
      <c r="C84" s="1"/>
    </row>
    <row r="85" spans="1:3" ht="15.75">
      <c r="A85" s="1"/>
      <c r="B85" s="1"/>
      <c r="C85" s="1"/>
    </row>
    <row r="86" spans="1:3" ht="15.75">
      <c r="A86" s="1"/>
      <c r="B86" s="1"/>
      <c r="C86" s="1"/>
    </row>
    <row r="87" spans="1:3" ht="15.75">
      <c r="A87" s="1"/>
      <c r="B87" s="1"/>
      <c r="C87" s="1"/>
    </row>
    <row r="88" spans="1:3" ht="15.75">
      <c r="A88" s="1"/>
      <c r="B88" s="1"/>
      <c r="C88" s="1"/>
    </row>
    <row r="89" spans="1:3" ht="15.75">
      <c r="A89" s="1"/>
      <c r="B89" s="1"/>
      <c r="C89" s="1"/>
    </row>
    <row r="90" spans="1:3" ht="15.75">
      <c r="A90" s="1"/>
      <c r="B90" s="1"/>
      <c r="C90" s="1"/>
    </row>
    <row r="91" spans="1:3" ht="15.75">
      <c r="A91" s="1"/>
      <c r="B91" s="1"/>
      <c r="C91" s="1"/>
    </row>
    <row r="92" spans="1:3" ht="15.75">
      <c r="A92" s="1"/>
      <c r="B92" s="1"/>
      <c r="C92" s="1"/>
    </row>
    <row r="93" spans="1:3" ht="15.75">
      <c r="A93" s="1"/>
      <c r="B93" s="1"/>
      <c r="C93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6" spans="1:3" ht="15.75">
      <c r="A96" s="1"/>
      <c r="B96" s="1"/>
      <c r="C96" s="1"/>
    </row>
    <row r="97" spans="1:3" ht="15.75">
      <c r="A97" s="1"/>
      <c r="B97" s="1"/>
      <c r="C97" s="1"/>
    </row>
    <row r="98" spans="1:3" ht="15.75">
      <c r="A98" s="1"/>
      <c r="B98" s="1"/>
      <c r="C98" s="1"/>
    </row>
    <row r="99" spans="1:3" ht="15.75">
      <c r="A99" s="1"/>
      <c r="B99" s="1"/>
      <c r="C99" s="1"/>
    </row>
    <row r="100" spans="1:3" ht="15.75">
      <c r="A100" s="1"/>
      <c r="B100" s="1"/>
      <c r="C100" s="1"/>
    </row>
    <row r="101" spans="1:3" ht="15.75">
      <c r="A101" s="1"/>
      <c r="B101" s="1"/>
      <c r="C101" s="1"/>
    </row>
    <row r="102" spans="1:3" ht="15.75">
      <c r="A102" s="1"/>
      <c r="B102" s="1"/>
      <c r="C102" s="1"/>
    </row>
    <row r="103" spans="1:3" ht="15.75">
      <c r="A103" s="1"/>
      <c r="B103" s="1"/>
      <c r="C103" s="1"/>
    </row>
    <row r="104" spans="1:3" ht="15.75">
      <c r="A104" s="1"/>
      <c r="B104" s="1"/>
      <c r="C104" s="1"/>
    </row>
    <row r="105" spans="1:3" ht="15.75">
      <c r="A105" s="1"/>
      <c r="B105" s="1"/>
      <c r="C105" s="1"/>
    </row>
    <row r="106" spans="1:3" ht="15.75">
      <c r="A106" s="1"/>
      <c r="B106" s="1"/>
      <c r="C106" s="1"/>
    </row>
    <row r="107" spans="1:3" ht="15.75">
      <c r="A107" s="1"/>
      <c r="B107" s="1"/>
      <c r="C107" s="1"/>
    </row>
    <row r="108" spans="1:3" ht="15.75">
      <c r="A108" s="1"/>
      <c r="B108" s="1"/>
      <c r="C108" s="1"/>
    </row>
    <row r="109" spans="1:3" ht="15.75">
      <c r="A109" s="1"/>
      <c r="B109" s="1"/>
      <c r="C109" s="1"/>
    </row>
    <row r="110" spans="1:3" ht="15.75">
      <c r="A110" s="1"/>
      <c r="B110" s="1"/>
      <c r="C110" s="1"/>
    </row>
    <row r="111" spans="1:3" ht="15.75">
      <c r="A111" s="1"/>
      <c r="B111" s="1"/>
      <c r="C111" s="1"/>
    </row>
    <row r="112" spans="1:3" ht="15.75">
      <c r="A112" s="1"/>
      <c r="B112" s="1"/>
      <c r="C112" s="1"/>
    </row>
    <row r="113" spans="1:3" ht="15.75">
      <c r="A113" s="1"/>
      <c r="B113" s="1"/>
      <c r="C113" s="1"/>
    </row>
    <row r="114" spans="1:3" ht="15.75">
      <c r="A114" s="1"/>
      <c r="B114" s="1"/>
      <c r="C114" s="1"/>
    </row>
    <row r="115" spans="1:3" ht="15.75">
      <c r="A115" s="1"/>
      <c r="B115" s="1"/>
      <c r="C115" s="1"/>
    </row>
    <row r="116" spans="1:3" ht="15.75">
      <c r="A116" s="1"/>
      <c r="B116" s="1"/>
      <c r="C116" s="1"/>
    </row>
    <row r="117" spans="1:3" ht="15.75">
      <c r="A117" s="1"/>
      <c r="B117" s="1"/>
      <c r="C117" s="1"/>
    </row>
    <row r="118" spans="1:3" ht="15.75">
      <c r="A118" s="1"/>
      <c r="B118" s="1"/>
      <c r="C118" s="1"/>
    </row>
    <row r="119" spans="1:3" ht="15.75">
      <c r="A119" s="1"/>
      <c r="B119" s="1"/>
      <c r="C119" s="1"/>
    </row>
    <row r="120" spans="1:3" ht="15.75">
      <c r="A120" s="1"/>
      <c r="B120" s="1"/>
      <c r="C120" s="1"/>
    </row>
    <row r="121" spans="1:3" ht="15.75">
      <c r="A121" s="1"/>
      <c r="B121" s="1"/>
      <c r="C121" s="1"/>
    </row>
    <row r="122" spans="1:3" ht="15.75">
      <c r="A122" s="1"/>
      <c r="B122" s="1"/>
      <c r="C122" s="1"/>
    </row>
    <row r="123" spans="1:3" ht="15.75">
      <c r="A123" s="1"/>
      <c r="B123" s="1"/>
      <c r="C123" s="1"/>
    </row>
    <row r="124" spans="1:3" ht="15.75">
      <c r="A124" s="1"/>
      <c r="B124" s="1"/>
      <c r="C124" s="1"/>
    </row>
    <row r="125" spans="1:3" ht="15.75">
      <c r="A125" s="1"/>
      <c r="B125" s="1"/>
      <c r="C125" s="1"/>
    </row>
    <row r="126" spans="1:3" ht="15.75">
      <c r="A126" s="1"/>
      <c r="B126" s="1"/>
      <c r="C126" s="1"/>
    </row>
    <row r="127" spans="1:3" ht="15.75">
      <c r="A127" s="1"/>
      <c r="B127" s="1"/>
      <c r="C127" s="1"/>
    </row>
    <row r="128" spans="1:3" ht="15.75">
      <c r="A128" s="1"/>
      <c r="B128" s="1"/>
      <c r="C128" s="1"/>
    </row>
    <row r="129" spans="1:3" ht="15.75">
      <c r="A129" s="1"/>
      <c r="B129" s="1"/>
      <c r="C129" s="1"/>
    </row>
    <row r="130" spans="1:3" ht="15.75">
      <c r="A130" s="1"/>
      <c r="B130" s="1"/>
      <c r="C130" s="1"/>
    </row>
    <row r="131" spans="1:3" ht="15.75">
      <c r="A131" s="1"/>
      <c r="B131" s="1"/>
      <c r="C131" s="1"/>
    </row>
    <row r="132" spans="1:3" ht="15.75">
      <c r="A132" s="1"/>
      <c r="B132" s="1"/>
      <c r="C132" s="1"/>
    </row>
    <row r="133" spans="1:3" ht="15.75">
      <c r="A133" s="1"/>
      <c r="B133" s="1"/>
      <c r="C133" s="1"/>
    </row>
    <row r="134" spans="1:3" ht="15.75">
      <c r="A134" s="1"/>
      <c r="B134" s="1"/>
      <c r="C134" s="1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37" spans="1:3" ht="15.75">
      <c r="A137" s="1"/>
      <c r="B137" s="1"/>
      <c r="C137" s="1"/>
    </row>
    <row r="138" spans="1:3" ht="15.75">
      <c r="A138" s="1"/>
      <c r="B138" s="1"/>
      <c r="C138" s="1"/>
    </row>
    <row r="139" spans="1:3" ht="15.75">
      <c r="A139" s="1"/>
      <c r="B139" s="1"/>
      <c r="C139" s="1"/>
    </row>
    <row r="140" spans="1:3" ht="15.75">
      <c r="A140" s="1"/>
      <c r="B140" s="1"/>
      <c r="C140" s="1"/>
    </row>
    <row r="141" spans="1:3" ht="15.75">
      <c r="A141" s="1"/>
      <c r="B141" s="1"/>
      <c r="C141" s="1"/>
    </row>
    <row r="142" spans="1:3" ht="15.75">
      <c r="A142" s="1"/>
      <c r="B142" s="1"/>
      <c r="C142" s="1"/>
    </row>
    <row r="143" spans="1:3" ht="15.75">
      <c r="A143" s="1"/>
      <c r="B143" s="1"/>
      <c r="C143" s="1"/>
    </row>
    <row r="144" spans="1:3" ht="15.75">
      <c r="A144" s="1"/>
      <c r="B144" s="1"/>
      <c r="C144" s="1"/>
    </row>
    <row r="145" spans="1:3" ht="15.75">
      <c r="A145" s="1"/>
      <c r="B145" s="1"/>
      <c r="C145" s="1"/>
    </row>
    <row r="146" spans="1:3" ht="15.75">
      <c r="A146" s="1"/>
      <c r="B146" s="1"/>
      <c r="C146" s="1"/>
    </row>
    <row r="147" spans="1:3" ht="15.75">
      <c r="A147" s="1"/>
      <c r="B147" s="1"/>
      <c r="C147" s="1"/>
    </row>
    <row r="148" spans="1:3" ht="15.75">
      <c r="A148" s="1"/>
      <c r="B148" s="1"/>
      <c r="C148" s="1"/>
    </row>
    <row r="149" spans="1:3" ht="15.75">
      <c r="A149" s="1"/>
      <c r="B149" s="1"/>
      <c r="C149" s="1"/>
    </row>
    <row r="150" spans="1:3" ht="15.75">
      <c r="A150" s="1"/>
      <c r="B150" s="1"/>
      <c r="C150" s="1"/>
    </row>
    <row r="151" spans="1:3" ht="15.75">
      <c r="A151" s="1"/>
      <c r="B151" s="1"/>
      <c r="C151" s="1"/>
    </row>
    <row r="152" spans="1:3" ht="15.75">
      <c r="A152" s="1"/>
      <c r="B152" s="1"/>
      <c r="C152" s="1"/>
    </row>
    <row r="153" spans="1:3" ht="15.75">
      <c r="A153" s="1"/>
      <c r="B153" s="1"/>
      <c r="C153" s="1"/>
    </row>
    <row r="154" spans="1:3" ht="15.75">
      <c r="A154" s="1"/>
      <c r="B154" s="1"/>
      <c r="C154" s="1"/>
    </row>
    <row r="155" spans="1:3" ht="15.75">
      <c r="A155" s="1"/>
      <c r="B155" s="1"/>
      <c r="C155" s="1"/>
    </row>
    <row r="156" spans="1:3" ht="15.75">
      <c r="A156" s="1"/>
      <c r="B156" s="1"/>
      <c r="C156" s="1"/>
    </row>
    <row r="157" spans="1:3" ht="15.75">
      <c r="A157" s="1"/>
      <c r="B157" s="1"/>
      <c r="C157" s="1"/>
    </row>
    <row r="158" spans="1:3" ht="15.75">
      <c r="A158" s="1"/>
      <c r="B158" s="1"/>
      <c r="C158" s="1"/>
    </row>
    <row r="159" spans="1:3" ht="15.75">
      <c r="A159" s="1"/>
      <c r="B159" s="1"/>
      <c r="C159" s="1"/>
    </row>
    <row r="160" spans="1:3" ht="15.75">
      <c r="A160" s="1"/>
      <c r="B160" s="1"/>
      <c r="C160" s="1"/>
    </row>
    <row r="161" spans="1:3" ht="15.75">
      <c r="A161" s="1"/>
      <c r="B161" s="1"/>
      <c r="C161" s="1"/>
    </row>
    <row r="162" spans="1:3" ht="15.75">
      <c r="A162" s="1"/>
      <c r="B162" s="1"/>
      <c r="C162" s="1"/>
    </row>
    <row r="163" spans="1:3" ht="15.75">
      <c r="A163" s="1"/>
      <c r="B163" s="1"/>
      <c r="C163" s="1"/>
    </row>
    <row r="164" spans="1:3" ht="15.75">
      <c r="A164" s="1"/>
      <c r="B164" s="1"/>
      <c r="C164" s="1"/>
    </row>
    <row r="165" spans="1:3" ht="15.75">
      <c r="A165" s="1"/>
      <c r="B165" s="1"/>
      <c r="C165" s="1"/>
    </row>
    <row r="166" spans="1:3" ht="15.75">
      <c r="A166" s="1"/>
      <c r="B166" s="1"/>
      <c r="C166" s="1"/>
    </row>
  </sheetData>
  <sheetProtection selectLockedCells="1" selectUnlockedCells="1"/>
  <mergeCells count="5">
    <mergeCell ref="A10:C10"/>
    <mergeCell ref="A11:C11"/>
    <mergeCell ref="A13:A14"/>
    <mergeCell ref="B13:B14"/>
    <mergeCell ref="C13:C14"/>
  </mergeCells>
  <printOptions/>
  <pageMargins left="0.7479166666666667" right="0.7479166666666667" top="0.24027777777777778" bottom="0.39375" header="0.5118055555555555" footer="0.5118055555555555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17"/>
  <sheetViews>
    <sheetView zoomScalePageLayoutView="0" workbookViewId="0" topLeftCell="A1">
      <selection activeCell="C256" sqref="C256"/>
    </sheetView>
  </sheetViews>
  <sheetFormatPr defaultColWidth="9.00390625" defaultRowHeight="12.75"/>
  <cols>
    <col min="2" max="2" width="64.25390625" style="0" customWidth="1"/>
    <col min="3" max="3" width="7.25390625" style="0" customWidth="1"/>
    <col min="5" max="5" width="11.875" style="0" customWidth="1"/>
    <col min="6" max="6" width="19.875" style="0" customWidth="1"/>
    <col min="8" max="8" width="19.75390625" style="0" customWidth="1"/>
    <col min="9" max="9" width="20.375" style="0" customWidth="1"/>
    <col min="10" max="10" width="13.25390625" style="0" customWidth="1"/>
    <col min="11" max="11" width="11.7539062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14"/>
      <c r="J1" s="14"/>
      <c r="K1" s="14"/>
    </row>
    <row r="2" spans="1:11" ht="31.5" customHeight="1">
      <c r="A2" s="1"/>
      <c r="B2" s="1"/>
      <c r="C2" s="1"/>
      <c r="D2" s="1"/>
      <c r="E2" s="1"/>
      <c r="F2" s="1"/>
      <c r="G2" s="1"/>
      <c r="H2" s="2" t="s">
        <v>822</v>
      </c>
      <c r="I2" s="14"/>
      <c r="J2" s="14"/>
      <c r="K2" s="14"/>
    </row>
    <row r="3" spans="1:11" ht="15.75">
      <c r="A3" s="1"/>
      <c r="B3" s="1"/>
      <c r="C3" s="1"/>
      <c r="D3" s="1"/>
      <c r="E3" s="1"/>
      <c r="F3" s="1"/>
      <c r="G3" s="1"/>
      <c r="H3" s="2" t="s">
        <v>0</v>
      </c>
      <c r="I3" s="14"/>
      <c r="J3" s="14"/>
      <c r="K3" s="14"/>
    </row>
    <row r="4" spans="1:11" ht="15.75">
      <c r="A4" s="1"/>
      <c r="B4" s="1"/>
      <c r="C4" s="1"/>
      <c r="D4" s="1"/>
      <c r="E4" s="1"/>
      <c r="F4" s="1"/>
      <c r="G4" s="1"/>
      <c r="H4" s="2" t="s">
        <v>1</v>
      </c>
      <c r="I4" s="14"/>
      <c r="J4" s="14"/>
      <c r="K4" s="14"/>
    </row>
    <row r="5" spans="1:11" ht="15.75">
      <c r="A5" s="1"/>
      <c r="B5" s="1"/>
      <c r="C5" s="1"/>
      <c r="D5" s="1"/>
      <c r="E5" s="1"/>
      <c r="F5" s="1"/>
      <c r="G5" s="1"/>
      <c r="H5" s="2" t="s">
        <v>449</v>
      </c>
      <c r="I5" s="14"/>
      <c r="J5" s="14"/>
      <c r="K5" s="14"/>
    </row>
    <row r="6" spans="1:11" ht="15.75">
      <c r="A6" s="1"/>
      <c r="B6" s="1"/>
      <c r="C6" s="1"/>
      <c r="D6" s="1"/>
      <c r="E6" s="1"/>
      <c r="F6" s="1"/>
      <c r="G6" s="1"/>
      <c r="H6" s="2" t="s">
        <v>4</v>
      </c>
      <c r="I6" s="14"/>
      <c r="J6" s="14"/>
      <c r="K6" s="14"/>
    </row>
    <row r="7" spans="1:11" ht="15.75">
      <c r="A7" s="1"/>
      <c r="B7" s="1"/>
      <c r="C7" s="1"/>
      <c r="D7" s="1"/>
      <c r="E7" s="1"/>
      <c r="F7" s="1"/>
      <c r="G7" s="1"/>
      <c r="H7" s="2" t="s">
        <v>834</v>
      </c>
      <c r="I7" s="14"/>
      <c r="J7" s="14"/>
      <c r="K7" s="14"/>
    </row>
    <row r="8" spans="1:11" ht="15.75">
      <c r="A8" s="1"/>
      <c r="B8" s="1"/>
      <c r="C8" s="1"/>
      <c r="D8" s="1"/>
      <c r="E8" s="1"/>
      <c r="F8" s="1"/>
      <c r="G8" s="1"/>
      <c r="H8" s="2" t="s">
        <v>830</v>
      </c>
      <c r="I8" s="14"/>
      <c r="J8" s="14"/>
      <c r="K8" s="14"/>
    </row>
    <row r="9" spans="1:11" ht="69.75" customHeight="1">
      <c r="A9" s="1"/>
      <c r="B9" s="249" t="s">
        <v>841</v>
      </c>
      <c r="C9" s="249"/>
      <c r="D9" s="249"/>
      <c r="E9" s="249"/>
      <c r="F9" s="249"/>
      <c r="G9" s="249"/>
      <c r="H9" s="249"/>
      <c r="I9" s="249"/>
      <c r="J9" s="14"/>
      <c r="K9" s="14"/>
    </row>
    <row r="10" spans="1:11" ht="37.5" customHeight="1" thickBot="1">
      <c r="A10" s="1"/>
      <c r="B10" s="15"/>
      <c r="C10" s="15"/>
      <c r="D10" s="15"/>
      <c r="E10" s="15"/>
      <c r="F10" s="15"/>
      <c r="G10" s="15"/>
      <c r="I10" s="2" t="s">
        <v>2</v>
      </c>
      <c r="J10" s="14"/>
      <c r="K10" s="14"/>
    </row>
    <row r="11" spans="1:14" ht="31.5">
      <c r="A11" s="1"/>
      <c r="B11" s="16" t="s">
        <v>5</v>
      </c>
      <c r="C11" s="17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8" t="s">
        <v>651</v>
      </c>
      <c r="I11" s="18" t="s">
        <v>833</v>
      </c>
      <c r="J11" s="14"/>
      <c r="K11" s="14"/>
      <c r="L11" s="14"/>
      <c r="M11" s="14"/>
      <c r="N11" s="14"/>
    </row>
    <row r="12" spans="1:14" ht="15.75">
      <c r="A12" s="1"/>
      <c r="B12" s="19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20">
        <v>7</v>
      </c>
      <c r="I12" s="20">
        <v>8</v>
      </c>
      <c r="J12" s="14"/>
      <c r="K12" s="14"/>
      <c r="L12" s="14"/>
      <c r="M12" s="14"/>
      <c r="N12" s="14"/>
    </row>
    <row r="13" spans="1:14" ht="15.75">
      <c r="A13" s="1"/>
      <c r="B13" s="21" t="s">
        <v>13</v>
      </c>
      <c r="C13" s="22"/>
      <c r="D13" s="5"/>
      <c r="E13" s="5"/>
      <c r="F13" s="5"/>
      <c r="G13" s="5"/>
      <c r="H13" s="53">
        <f>H15+H227+H318+H14</f>
        <v>408172731</v>
      </c>
      <c r="I13" s="53">
        <f>I15+I227+I318+I14</f>
        <v>412446940</v>
      </c>
      <c r="J13" s="14"/>
      <c r="K13" s="14"/>
      <c r="L13" s="14"/>
      <c r="M13" s="14"/>
      <c r="N13" s="14"/>
    </row>
    <row r="14" spans="1:14" ht="15.75">
      <c r="A14" s="1"/>
      <c r="B14" s="211" t="s">
        <v>842</v>
      </c>
      <c r="C14" s="22"/>
      <c r="D14" s="5"/>
      <c r="E14" s="5"/>
      <c r="F14" s="5"/>
      <c r="G14" s="5"/>
      <c r="H14" s="53">
        <v>4113542</v>
      </c>
      <c r="I14" s="53">
        <v>8476470</v>
      </c>
      <c r="J14" s="132"/>
      <c r="K14" s="132"/>
      <c r="L14" s="14"/>
      <c r="M14" s="14"/>
      <c r="N14" s="14"/>
    </row>
    <row r="15" spans="1:14" ht="15.75">
      <c r="A15" s="1"/>
      <c r="B15" s="21" t="s">
        <v>14</v>
      </c>
      <c r="C15" s="24" t="s">
        <v>6</v>
      </c>
      <c r="D15" s="5"/>
      <c r="E15" s="5"/>
      <c r="F15" s="5"/>
      <c r="G15" s="5"/>
      <c r="H15" s="53">
        <f>H16+H133+H140+H149+H174+H220+H167</f>
        <v>91663886</v>
      </c>
      <c r="I15" s="53">
        <f>I16+I133+I140+I149+I174+I220+I167</f>
        <v>90970819</v>
      </c>
      <c r="J15" s="14"/>
      <c r="K15" s="14"/>
      <c r="L15" s="14"/>
      <c r="M15" s="14"/>
      <c r="N15" s="14"/>
    </row>
    <row r="16" spans="1:14" ht="15.75">
      <c r="A16" s="1"/>
      <c r="B16" s="21" t="s">
        <v>15</v>
      </c>
      <c r="C16" s="24" t="s">
        <v>6</v>
      </c>
      <c r="D16" s="24" t="s">
        <v>16</v>
      </c>
      <c r="E16" s="24"/>
      <c r="F16" s="3"/>
      <c r="G16" s="24"/>
      <c r="H16" s="54">
        <f>H17+H22+H29+H62+H74+H79</f>
        <v>48110279</v>
      </c>
      <c r="I16" s="54">
        <f>I17+I22+I29+I62+I74+I79</f>
        <v>48187379</v>
      </c>
      <c r="J16" s="14"/>
      <c r="K16" s="14"/>
      <c r="L16" s="14"/>
      <c r="M16" s="14"/>
      <c r="N16" s="14"/>
    </row>
    <row r="17" spans="1:14" ht="31.5">
      <c r="A17" s="1"/>
      <c r="B17" s="26" t="s">
        <v>17</v>
      </c>
      <c r="C17" s="24" t="s">
        <v>6</v>
      </c>
      <c r="D17" s="24" t="s">
        <v>16</v>
      </c>
      <c r="E17" s="24" t="s">
        <v>18</v>
      </c>
      <c r="F17" s="8"/>
      <c r="G17" s="9"/>
      <c r="H17" s="54">
        <f aca="true" t="shared" si="0" ref="H17:I20">H18</f>
        <v>1935121</v>
      </c>
      <c r="I17" s="54">
        <f t="shared" si="0"/>
        <v>1935121</v>
      </c>
      <c r="J17" s="14"/>
      <c r="K17" s="14"/>
      <c r="L17" s="14"/>
      <c r="M17" s="14"/>
      <c r="N17" s="14"/>
    </row>
    <row r="18" spans="1:14" ht="31.5">
      <c r="A18" s="1"/>
      <c r="B18" s="27" t="s">
        <v>19</v>
      </c>
      <c r="C18" s="9" t="s">
        <v>6</v>
      </c>
      <c r="D18" s="9" t="s">
        <v>16</v>
      </c>
      <c r="E18" s="9" t="s">
        <v>18</v>
      </c>
      <c r="F18" s="8" t="s">
        <v>20</v>
      </c>
      <c r="G18" s="9"/>
      <c r="H18" s="55">
        <f t="shared" si="0"/>
        <v>1935121</v>
      </c>
      <c r="I18" s="55">
        <f t="shared" si="0"/>
        <v>1935121</v>
      </c>
      <c r="J18" s="14"/>
      <c r="K18" s="14"/>
      <c r="L18" s="14"/>
      <c r="M18" s="14"/>
      <c r="N18" s="14"/>
    </row>
    <row r="19" spans="1:14" ht="15.75">
      <c r="A19" s="1"/>
      <c r="B19" s="27" t="s">
        <v>21</v>
      </c>
      <c r="C19" s="9" t="s">
        <v>6</v>
      </c>
      <c r="D19" s="9" t="s">
        <v>16</v>
      </c>
      <c r="E19" s="9" t="s">
        <v>18</v>
      </c>
      <c r="F19" s="8" t="s">
        <v>22</v>
      </c>
      <c r="G19" s="9"/>
      <c r="H19" s="55">
        <f t="shared" si="0"/>
        <v>1935121</v>
      </c>
      <c r="I19" s="55">
        <f t="shared" si="0"/>
        <v>1935121</v>
      </c>
      <c r="J19" s="14"/>
      <c r="K19" s="14"/>
      <c r="L19" s="14"/>
      <c r="M19" s="14"/>
      <c r="N19" s="14"/>
    </row>
    <row r="20" spans="1:14" ht="31.5">
      <c r="A20" s="1"/>
      <c r="B20" s="27" t="s">
        <v>23</v>
      </c>
      <c r="C20" s="9" t="s">
        <v>6</v>
      </c>
      <c r="D20" s="9" t="s">
        <v>16</v>
      </c>
      <c r="E20" s="9" t="s">
        <v>18</v>
      </c>
      <c r="F20" s="8" t="s">
        <v>24</v>
      </c>
      <c r="G20" s="9"/>
      <c r="H20" s="55">
        <f t="shared" si="0"/>
        <v>1935121</v>
      </c>
      <c r="I20" s="55">
        <f t="shared" si="0"/>
        <v>1935121</v>
      </c>
      <c r="J20" s="14"/>
      <c r="K20" s="14"/>
      <c r="L20" s="14"/>
      <c r="M20" s="14"/>
      <c r="N20" s="14"/>
    </row>
    <row r="21" spans="1:14" ht="63">
      <c r="A21" s="1"/>
      <c r="B21" s="28" t="s">
        <v>25</v>
      </c>
      <c r="C21" s="30" t="s">
        <v>6</v>
      </c>
      <c r="D21" s="30" t="s">
        <v>16</v>
      </c>
      <c r="E21" s="30" t="s">
        <v>18</v>
      </c>
      <c r="F21" s="10" t="s">
        <v>24</v>
      </c>
      <c r="G21" s="30" t="s">
        <v>26</v>
      </c>
      <c r="H21" s="56">
        <v>1935121</v>
      </c>
      <c r="I21" s="56">
        <v>1935121</v>
      </c>
      <c r="J21" s="14"/>
      <c r="K21" s="14"/>
      <c r="L21" s="14"/>
      <c r="M21" s="14"/>
      <c r="N21" s="14"/>
    </row>
    <row r="22" spans="1:14" ht="47.25">
      <c r="A22" s="1"/>
      <c r="B22" s="29" t="s">
        <v>27</v>
      </c>
      <c r="C22" s="24" t="s">
        <v>6</v>
      </c>
      <c r="D22" s="24" t="s">
        <v>16</v>
      </c>
      <c r="E22" s="24" t="s">
        <v>28</v>
      </c>
      <c r="F22" s="8"/>
      <c r="G22" s="9"/>
      <c r="H22" s="54">
        <f aca="true" t="shared" si="1" ref="H22:I24">H23</f>
        <v>799888</v>
      </c>
      <c r="I22" s="54">
        <f t="shared" si="1"/>
        <v>799888</v>
      </c>
      <c r="J22" s="14"/>
      <c r="K22" s="14"/>
      <c r="L22" s="14"/>
      <c r="M22" s="14"/>
      <c r="N22" s="14"/>
    </row>
    <row r="23" spans="1:14" ht="31.5">
      <c r="A23" s="1"/>
      <c r="B23" s="27" t="s">
        <v>29</v>
      </c>
      <c r="C23" s="9" t="s">
        <v>6</v>
      </c>
      <c r="D23" s="9" t="s">
        <v>16</v>
      </c>
      <c r="E23" s="9" t="s">
        <v>28</v>
      </c>
      <c r="F23" s="8" t="s">
        <v>30</v>
      </c>
      <c r="G23" s="9"/>
      <c r="H23" s="55">
        <f t="shared" si="1"/>
        <v>799888</v>
      </c>
      <c r="I23" s="55">
        <f t="shared" si="1"/>
        <v>799888</v>
      </c>
      <c r="J23" s="14"/>
      <c r="K23" s="14"/>
      <c r="L23" s="14"/>
      <c r="M23" s="14"/>
      <c r="N23" s="14"/>
    </row>
    <row r="24" spans="1:14" ht="31.5">
      <c r="A24" s="1"/>
      <c r="B24" s="27" t="s">
        <v>31</v>
      </c>
      <c r="C24" s="9" t="s">
        <v>6</v>
      </c>
      <c r="D24" s="9" t="s">
        <v>16</v>
      </c>
      <c r="E24" s="9" t="s">
        <v>28</v>
      </c>
      <c r="F24" s="8" t="s">
        <v>32</v>
      </c>
      <c r="G24" s="9"/>
      <c r="H24" s="55">
        <f t="shared" si="1"/>
        <v>799888</v>
      </c>
      <c r="I24" s="55">
        <f t="shared" si="1"/>
        <v>799888</v>
      </c>
      <c r="J24" s="14"/>
      <c r="K24" s="14"/>
      <c r="L24" s="14"/>
      <c r="M24" s="14"/>
      <c r="N24" s="14"/>
    </row>
    <row r="25" spans="1:14" ht="31.5">
      <c r="A25" s="1"/>
      <c r="B25" s="27" t="s">
        <v>23</v>
      </c>
      <c r="C25" s="9" t="s">
        <v>6</v>
      </c>
      <c r="D25" s="9" t="s">
        <v>16</v>
      </c>
      <c r="E25" s="9" t="s">
        <v>28</v>
      </c>
      <c r="F25" s="8" t="s">
        <v>33</v>
      </c>
      <c r="G25" s="9"/>
      <c r="H25" s="55">
        <f>H26+H27+H28</f>
        <v>799888</v>
      </c>
      <c r="I25" s="55">
        <f>I26+I27+I28</f>
        <v>799888</v>
      </c>
      <c r="J25" s="14"/>
      <c r="K25" s="14"/>
      <c r="L25" s="14"/>
      <c r="M25" s="14"/>
      <c r="N25" s="14"/>
    </row>
    <row r="26" spans="1:14" ht="63">
      <c r="A26" s="1"/>
      <c r="B26" s="28" t="s">
        <v>25</v>
      </c>
      <c r="C26" s="30" t="s">
        <v>6</v>
      </c>
      <c r="D26" s="30" t="s">
        <v>16</v>
      </c>
      <c r="E26" s="30" t="s">
        <v>18</v>
      </c>
      <c r="F26" s="8" t="s">
        <v>33</v>
      </c>
      <c r="G26" s="30" t="s">
        <v>26</v>
      </c>
      <c r="H26" s="55">
        <v>564396</v>
      </c>
      <c r="I26" s="55">
        <v>564396</v>
      </c>
      <c r="J26" s="14"/>
      <c r="K26" s="14"/>
      <c r="L26" s="14"/>
      <c r="M26" s="14"/>
      <c r="N26" s="14"/>
    </row>
    <row r="27" spans="1:14" ht="31.5">
      <c r="A27" s="1"/>
      <c r="B27" s="28" t="s">
        <v>34</v>
      </c>
      <c r="C27" s="9" t="s">
        <v>6</v>
      </c>
      <c r="D27" s="9" t="s">
        <v>16</v>
      </c>
      <c r="E27" s="9" t="s">
        <v>28</v>
      </c>
      <c r="F27" s="8" t="s">
        <v>33</v>
      </c>
      <c r="G27" s="9" t="s">
        <v>35</v>
      </c>
      <c r="H27" s="55">
        <v>234492</v>
      </c>
      <c r="I27" s="55">
        <v>234492</v>
      </c>
      <c r="J27" s="14"/>
      <c r="K27" s="14"/>
      <c r="L27" s="14"/>
      <c r="M27" s="14"/>
      <c r="N27" s="14"/>
    </row>
    <row r="28" spans="1:14" ht="15.75">
      <c r="A28" s="1"/>
      <c r="B28" s="28" t="s">
        <v>36</v>
      </c>
      <c r="C28" s="9" t="s">
        <v>6</v>
      </c>
      <c r="D28" s="9" t="s">
        <v>16</v>
      </c>
      <c r="E28" s="9" t="s">
        <v>28</v>
      </c>
      <c r="F28" s="8" t="s">
        <v>33</v>
      </c>
      <c r="G28" s="9" t="s">
        <v>37</v>
      </c>
      <c r="H28" s="55">
        <v>1000</v>
      </c>
      <c r="I28" s="55">
        <v>1000</v>
      </c>
      <c r="J28" s="14"/>
      <c r="K28" s="14"/>
      <c r="L28" s="14"/>
      <c r="M28" s="14"/>
      <c r="N28" s="14"/>
    </row>
    <row r="29" spans="1:14" ht="63">
      <c r="A29" s="1"/>
      <c r="B29" s="21" t="s">
        <v>38</v>
      </c>
      <c r="C29" s="24" t="s">
        <v>6</v>
      </c>
      <c r="D29" s="24" t="s">
        <v>16</v>
      </c>
      <c r="E29" s="24" t="s">
        <v>39</v>
      </c>
      <c r="F29" s="9"/>
      <c r="G29" s="9"/>
      <c r="H29" s="60">
        <f>H30+H35+H40+H45+H50+H56</f>
        <v>14794562</v>
      </c>
      <c r="I29" s="60">
        <f>I30+I35+I40+I45+I50+I56</f>
        <v>14794562</v>
      </c>
      <c r="J29" s="14"/>
      <c r="K29" s="14"/>
      <c r="L29" s="14"/>
      <c r="M29" s="14"/>
      <c r="N29" s="14"/>
    </row>
    <row r="30" spans="1:14" ht="31.5">
      <c r="A30" s="1"/>
      <c r="B30" s="31" t="s">
        <v>46</v>
      </c>
      <c r="C30" s="24" t="s">
        <v>6</v>
      </c>
      <c r="D30" s="24" t="s">
        <v>16</v>
      </c>
      <c r="E30" s="24" t="s">
        <v>39</v>
      </c>
      <c r="F30" s="24" t="s">
        <v>47</v>
      </c>
      <c r="G30" s="24"/>
      <c r="H30" s="54">
        <f aca="true" t="shared" si="2" ref="H30:I33">H31</f>
        <v>25000</v>
      </c>
      <c r="I30" s="54">
        <f t="shared" si="2"/>
        <v>25000</v>
      </c>
      <c r="J30" s="14"/>
      <c r="K30" s="14"/>
      <c r="L30" s="14"/>
      <c r="M30" s="14"/>
      <c r="N30" s="14"/>
    </row>
    <row r="31" spans="1:14" ht="63">
      <c r="A31" s="1"/>
      <c r="B31" s="28" t="s">
        <v>48</v>
      </c>
      <c r="C31" s="9" t="s">
        <v>6</v>
      </c>
      <c r="D31" s="9" t="s">
        <v>16</v>
      </c>
      <c r="E31" s="9" t="s">
        <v>39</v>
      </c>
      <c r="F31" s="9" t="s">
        <v>49</v>
      </c>
      <c r="G31" s="24"/>
      <c r="H31" s="55">
        <f t="shared" si="2"/>
        <v>25000</v>
      </c>
      <c r="I31" s="55">
        <f t="shared" si="2"/>
        <v>25000</v>
      </c>
      <c r="J31" s="14"/>
      <c r="K31" s="14"/>
      <c r="L31" s="14"/>
      <c r="M31" s="14"/>
      <c r="N31" s="14"/>
    </row>
    <row r="32" spans="1:14" ht="47.25">
      <c r="A32" s="1"/>
      <c r="B32" s="28" t="s">
        <v>50</v>
      </c>
      <c r="C32" s="9" t="s">
        <v>6</v>
      </c>
      <c r="D32" s="9" t="s">
        <v>16</v>
      </c>
      <c r="E32" s="9" t="s">
        <v>39</v>
      </c>
      <c r="F32" s="9" t="s">
        <v>51</v>
      </c>
      <c r="G32" s="24"/>
      <c r="H32" s="55">
        <f t="shared" si="2"/>
        <v>25000</v>
      </c>
      <c r="I32" s="55">
        <f t="shared" si="2"/>
        <v>25000</v>
      </c>
      <c r="J32" s="14"/>
      <c r="K32" s="14"/>
      <c r="L32" s="14"/>
      <c r="M32" s="14"/>
      <c r="N32" s="14"/>
    </row>
    <row r="33" spans="1:14" ht="31.5">
      <c r="A33" s="1"/>
      <c r="B33" s="28" t="s">
        <v>52</v>
      </c>
      <c r="C33" s="9" t="s">
        <v>6</v>
      </c>
      <c r="D33" s="9" t="s">
        <v>16</v>
      </c>
      <c r="E33" s="9" t="s">
        <v>39</v>
      </c>
      <c r="F33" s="9" t="s">
        <v>53</v>
      </c>
      <c r="G33" s="24"/>
      <c r="H33" s="55">
        <f t="shared" si="2"/>
        <v>25000</v>
      </c>
      <c r="I33" s="55">
        <f t="shared" si="2"/>
        <v>25000</v>
      </c>
      <c r="J33" s="14"/>
      <c r="K33" s="14"/>
      <c r="L33" s="14"/>
      <c r="M33" s="14"/>
      <c r="N33" s="14"/>
    </row>
    <row r="34" spans="1:14" ht="31.5">
      <c r="A34" s="1"/>
      <c r="B34" s="28" t="s">
        <v>34</v>
      </c>
      <c r="C34" s="9" t="s">
        <v>6</v>
      </c>
      <c r="D34" s="9" t="s">
        <v>16</v>
      </c>
      <c r="E34" s="9" t="s">
        <v>39</v>
      </c>
      <c r="F34" s="9" t="s">
        <v>53</v>
      </c>
      <c r="G34" s="9" t="s">
        <v>35</v>
      </c>
      <c r="H34" s="55">
        <v>25000</v>
      </c>
      <c r="I34" s="55">
        <v>25000</v>
      </c>
      <c r="J34" s="14"/>
      <c r="K34" s="14"/>
      <c r="L34" s="14"/>
      <c r="M34" s="14"/>
      <c r="N34" s="14"/>
    </row>
    <row r="35" spans="1:14" ht="31.5">
      <c r="A35" s="1"/>
      <c r="B35" s="31" t="s">
        <v>54</v>
      </c>
      <c r="C35" s="24" t="s">
        <v>6</v>
      </c>
      <c r="D35" s="24" t="s">
        <v>16</v>
      </c>
      <c r="E35" s="24" t="s">
        <v>39</v>
      </c>
      <c r="F35" s="24" t="s">
        <v>55</v>
      </c>
      <c r="G35" s="24"/>
      <c r="H35" s="54">
        <f aca="true" t="shared" si="3" ref="H35:I38">H36</f>
        <v>283676</v>
      </c>
      <c r="I35" s="54">
        <f t="shared" si="3"/>
        <v>283676</v>
      </c>
      <c r="J35" s="14"/>
      <c r="K35" s="14"/>
      <c r="L35" s="14"/>
      <c r="M35" s="14"/>
      <c r="N35" s="14"/>
    </row>
    <row r="36" spans="1:14" ht="78.75">
      <c r="A36" s="1"/>
      <c r="B36" s="28" t="s">
        <v>56</v>
      </c>
      <c r="C36" s="9" t="s">
        <v>6</v>
      </c>
      <c r="D36" s="9" t="s">
        <v>16</v>
      </c>
      <c r="E36" s="9" t="s">
        <v>39</v>
      </c>
      <c r="F36" s="9" t="s">
        <v>57</v>
      </c>
      <c r="G36" s="9"/>
      <c r="H36" s="55">
        <f t="shared" si="3"/>
        <v>283676</v>
      </c>
      <c r="I36" s="55">
        <f t="shared" si="3"/>
        <v>283676</v>
      </c>
      <c r="J36" s="14"/>
      <c r="K36" s="14"/>
      <c r="L36" s="14"/>
      <c r="M36" s="14"/>
      <c r="N36" s="14"/>
    </row>
    <row r="37" spans="1:14" ht="47.25">
      <c r="A37" s="1"/>
      <c r="B37" s="28" t="s">
        <v>58</v>
      </c>
      <c r="C37" s="9" t="s">
        <v>6</v>
      </c>
      <c r="D37" s="9" t="s">
        <v>16</v>
      </c>
      <c r="E37" s="9" t="s">
        <v>39</v>
      </c>
      <c r="F37" s="9" t="s">
        <v>59</v>
      </c>
      <c r="G37" s="9"/>
      <c r="H37" s="55">
        <f t="shared" si="3"/>
        <v>283676</v>
      </c>
      <c r="I37" s="55">
        <f t="shared" si="3"/>
        <v>283676</v>
      </c>
      <c r="J37" s="14"/>
      <c r="K37" s="14"/>
      <c r="L37" s="14"/>
      <c r="M37" s="14"/>
      <c r="N37" s="14"/>
    </row>
    <row r="38" spans="1:14" ht="31.5">
      <c r="A38" s="1"/>
      <c r="B38" s="27" t="s">
        <v>60</v>
      </c>
      <c r="C38" s="9" t="s">
        <v>6</v>
      </c>
      <c r="D38" s="9" t="s">
        <v>16</v>
      </c>
      <c r="E38" s="9" t="s">
        <v>39</v>
      </c>
      <c r="F38" s="9" t="s">
        <v>61</v>
      </c>
      <c r="G38" s="9"/>
      <c r="H38" s="55">
        <f t="shared" si="3"/>
        <v>283676</v>
      </c>
      <c r="I38" s="55">
        <f t="shared" si="3"/>
        <v>283676</v>
      </c>
      <c r="J38" s="14"/>
      <c r="K38" s="14"/>
      <c r="L38" s="14"/>
      <c r="M38" s="14"/>
      <c r="N38" s="14"/>
    </row>
    <row r="39" spans="1:14" ht="63">
      <c r="A39" s="1"/>
      <c r="B39" s="28" t="s">
        <v>25</v>
      </c>
      <c r="C39" s="9" t="s">
        <v>6</v>
      </c>
      <c r="D39" s="9" t="s">
        <v>16</v>
      </c>
      <c r="E39" s="9" t="s">
        <v>39</v>
      </c>
      <c r="F39" s="9" t="s">
        <v>61</v>
      </c>
      <c r="G39" s="9" t="s">
        <v>26</v>
      </c>
      <c r="H39" s="55">
        <v>283676</v>
      </c>
      <c r="I39" s="55">
        <v>283676</v>
      </c>
      <c r="J39" s="14"/>
      <c r="K39" s="14"/>
      <c r="L39" s="14"/>
      <c r="M39" s="14"/>
      <c r="N39" s="14"/>
    </row>
    <row r="40" spans="1:14" ht="47.25">
      <c r="A40" s="1"/>
      <c r="B40" s="21" t="s">
        <v>62</v>
      </c>
      <c r="C40" s="24" t="s">
        <v>6</v>
      </c>
      <c r="D40" s="24" t="s">
        <v>16</v>
      </c>
      <c r="E40" s="24" t="s">
        <v>39</v>
      </c>
      <c r="F40" s="24" t="s">
        <v>63</v>
      </c>
      <c r="G40" s="24"/>
      <c r="H40" s="54">
        <f aca="true" t="shared" si="4" ref="H40:I43">H41</f>
        <v>305800</v>
      </c>
      <c r="I40" s="54">
        <f t="shared" si="4"/>
        <v>305800</v>
      </c>
      <c r="J40" s="14"/>
      <c r="K40" s="14"/>
      <c r="L40" s="14"/>
      <c r="M40" s="14"/>
      <c r="N40" s="14"/>
    </row>
    <row r="41" spans="1:14" ht="63">
      <c r="A41" s="1"/>
      <c r="B41" s="27" t="s">
        <v>64</v>
      </c>
      <c r="C41" s="9" t="s">
        <v>6</v>
      </c>
      <c r="D41" s="9" t="s">
        <v>16</v>
      </c>
      <c r="E41" s="9" t="s">
        <v>39</v>
      </c>
      <c r="F41" s="9" t="s">
        <v>65</v>
      </c>
      <c r="G41" s="9"/>
      <c r="H41" s="55">
        <f t="shared" si="4"/>
        <v>305800</v>
      </c>
      <c r="I41" s="55">
        <f t="shared" si="4"/>
        <v>305800</v>
      </c>
      <c r="J41" s="14"/>
      <c r="K41" s="14"/>
      <c r="L41" s="14"/>
      <c r="M41" s="14"/>
      <c r="N41" s="14"/>
    </row>
    <row r="42" spans="1:14" ht="63">
      <c r="A42" s="1"/>
      <c r="B42" s="28" t="s">
        <v>66</v>
      </c>
      <c r="C42" s="9" t="s">
        <v>6</v>
      </c>
      <c r="D42" s="9" t="s">
        <v>16</v>
      </c>
      <c r="E42" s="9" t="s">
        <v>39</v>
      </c>
      <c r="F42" s="9" t="s">
        <v>67</v>
      </c>
      <c r="G42" s="9"/>
      <c r="H42" s="55">
        <f t="shared" si="4"/>
        <v>305800</v>
      </c>
      <c r="I42" s="55">
        <f t="shared" si="4"/>
        <v>305800</v>
      </c>
      <c r="J42" s="14"/>
      <c r="K42" s="14"/>
      <c r="L42" s="14"/>
      <c r="M42" s="14"/>
      <c r="N42" s="14"/>
    </row>
    <row r="43" spans="1:14" ht="47.25">
      <c r="A43" s="1"/>
      <c r="B43" s="27" t="s">
        <v>68</v>
      </c>
      <c r="C43" s="9" t="s">
        <v>6</v>
      </c>
      <c r="D43" s="9" t="s">
        <v>16</v>
      </c>
      <c r="E43" s="9" t="s">
        <v>39</v>
      </c>
      <c r="F43" s="9" t="s">
        <v>69</v>
      </c>
      <c r="G43" s="9"/>
      <c r="H43" s="55">
        <f t="shared" si="4"/>
        <v>305800</v>
      </c>
      <c r="I43" s="55">
        <f t="shared" si="4"/>
        <v>305800</v>
      </c>
      <c r="J43" s="14"/>
      <c r="K43" s="14"/>
      <c r="L43" s="14"/>
      <c r="M43" s="14"/>
      <c r="N43" s="14"/>
    </row>
    <row r="44" spans="1:14" ht="63">
      <c r="A44" s="1"/>
      <c r="B44" s="28" t="s">
        <v>25</v>
      </c>
      <c r="C44" s="9" t="s">
        <v>6</v>
      </c>
      <c r="D44" s="9" t="s">
        <v>16</v>
      </c>
      <c r="E44" s="9" t="s">
        <v>39</v>
      </c>
      <c r="F44" s="9" t="s">
        <v>69</v>
      </c>
      <c r="G44" s="9" t="s">
        <v>26</v>
      </c>
      <c r="H44" s="55">
        <v>305800</v>
      </c>
      <c r="I44" s="55">
        <v>305800</v>
      </c>
      <c r="J44" s="14"/>
      <c r="K44" s="14"/>
      <c r="L44" s="14"/>
      <c r="M44" s="14"/>
      <c r="N44" s="14"/>
    </row>
    <row r="45" spans="1:14" ht="31.5">
      <c r="A45" s="1"/>
      <c r="B45" s="31" t="s">
        <v>70</v>
      </c>
      <c r="C45" s="24" t="s">
        <v>6</v>
      </c>
      <c r="D45" s="24" t="s">
        <v>16</v>
      </c>
      <c r="E45" s="24" t="s">
        <v>39</v>
      </c>
      <c r="F45" s="24" t="s">
        <v>71</v>
      </c>
      <c r="G45" s="24"/>
      <c r="H45" s="54">
        <f aca="true" t="shared" si="5" ref="H45:I48">H46</f>
        <v>305800</v>
      </c>
      <c r="I45" s="54">
        <f t="shared" si="5"/>
        <v>305800</v>
      </c>
      <c r="J45" s="14"/>
      <c r="K45" s="14"/>
      <c r="L45" s="14"/>
      <c r="M45" s="14"/>
      <c r="N45" s="14"/>
    </row>
    <row r="46" spans="1:14" ht="47.25">
      <c r="A46" s="1"/>
      <c r="B46" s="28" t="s">
        <v>72</v>
      </c>
      <c r="C46" s="9" t="s">
        <v>6</v>
      </c>
      <c r="D46" s="9" t="s">
        <v>16</v>
      </c>
      <c r="E46" s="9" t="s">
        <v>39</v>
      </c>
      <c r="F46" s="9" t="s">
        <v>73</v>
      </c>
      <c r="G46" s="9"/>
      <c r="H46" s="55">
        <f t="shared" si="5"/>
        <v>305800</v>
      </c>
      <c r="I46" s="55">
        <f t="shared" si="5"/>
        <v>305800</v>
      </c>
      <c r="J46" s="14"/>
      <c r="K46" s="14"/>
      <c r="L46" s="14"/>
      <c r="M46" s="14"/>
      <c r="N46" s="14"/>
    </row>
    <row r="47" spans="1:14" ht="47.25">
      <c r="A47" s="1"/>
      <c r="B47" s="28" t="s">
        <v>74</v>
      </c>
      <c r="C47" s="9" t="s">
        <v>6</v>
      </c>
      <c r="D47" s="9" t="s">
        <v>16</v>
      </c>
      <c r="E47" s="9" t="s">
        <v>39</v>
      </c>
      <c r="F47" s="9" t="s">
        <v>75</v>
      </c>
      <c r="G47" s="9"/>
      <c r="H47" s="55">
        <f t="shared" si="5"/>
        <v>305800</v>
      </c>
      <c r="I47" s="55">
        <f t="shared" si="5"/>
        <v>305800</v>
      </c>
      <c r="J47" s="14"/>
      <c r="K47" s="14"/>
      <c r="L47" s="14"/>
      <c r="M47" s="14"/>
      <c r="N47" s="14"/>
    </row>
    <row r="48" spans="1:14" ht="31.5">
      <c r="A48" s="1"/>
      <c r="B48" s="27" t="s">
        <v>76</v>
      </c>
      <c r="C48" s="9" t="s">
        <v>6</v>
      </c>
      <c r="D48" s="9" t="s">
        <v>16</v>
      </c>
      <c r="E48" s="9" t="s">
        <v>39</v>
      </c>
      <c r="F48" s="9" t="s">
        <v>77</v>
      </c>
      <c r="G48" s="9"/>
      <c r="H48" s="55">
        <f t="shared" si="5"/>
        <v>305800</v>
      </c>
      <c r="I48" s="55">
        <f t="shared" si="5"/>
        <v>305800</v>
      </c>
      <c r="J48" s="14"/>
      <c r="K48" s="14"/>
      <c r="L48" s="14"/>
      <c r="M48" s="14"/>
      <c r="N48" s="14"/>
    </row>
    <row r="49" spans="1:14" ht="63">
      <c r="A49" s="1"/>
      <c r="B49" s="28" t="s">
        <v>78</v>
      </c>
      <c r="C49" s="9" t="s">
        <v>6</v>
      </c>
      <c r="D49" s="9" t="s">
        <v>16</v>
      </c>
      <c r="E49" s="9" t="s">
        <v>39</v>
      </c>
      <c r="F49" s="9" t="s">
        <v>77</v>
      </c>
      <c r="G49" s="9" t="s">
        <v>26</v>
      </c>
      <c r="H49" s="55">
        <v>305800</v>
      </c>
      <c r="I49" s="55">
        <v>305800</v>
      </c>
      <c r="J49" s="14"/>
      <c r="K49" s="14"/>
      <c r="L49" s="14"/>
      <c r="M49" s="14"/>
      <c r="N49" s="14"/>
    </row>
    <row r="50" spans="1:14" ht="15.75">
      <c r="A50" s="1"/>
      <c r="B50" s="21" t="s">
        <v>79</v>
      </c>
      <c r="C50" s="9" t="s">
        <v>6</v>
      </c>
      <c r="D50" s="24" t="s">
        <v>16</v>
      </c>
      <c r="E50" s="24" t="s">
        <v>39</v>
      </c>
      <c r="F50" s="24" t="s">
        <v>80</v>
      </c>
      <c r="G50" s="24"/>
      <c r="H50" s="54">
        <f>H51</f>
        <v>13537906</v>
      </c>
      <c r="I50" s="54">
        <f>I51</f>
        <v>13537906</v>
      </c>
      <c r="J50" s="14"/>
      <c r="K50" s="14"/>
      <c r="L50" s="14"/>
      <c r="M50" s="14"/>
      <c r="N50" s="14"/>
    </row>
    <row r="51" spans="1:14" ht="31.5">
      <c r="A51" s="1"/>
      <c r="B51" s="27" t="s">
        <v>81</v>
      </c>
      <c r="C51" s="9" t="s">
        <v>6</v>
      </c>
      <c r="D51" s="9" t="s">
        <v>16</v>
      </c>
      <c r="E51" s="9" t="s">
        <v>39</v>
      </c>
      <c r="F51" s="9" t="s">
        <v>82</v>
      </c>
      <c r="G51" s="9"/>
      <c r="H51" s="55">
        <f>H52</f>
        <v>13537906</v>
      </c>
      <c r="I51" s="55">
        <f>I52</f>
        <v>13537906</v>
      </c>
      <c r="J51" s="14"/>
      <c r="K51" s="14"/>
      <c r="L51" s="14"/>
      <c r="M51" s="14"/>
      <c r="N51" s="14"/>
    </row>
    <row r="52" spans="1:14" ht="31.5">
      <c r="A52" s="1"/>
      <c r="B52" s="27" t="s">
        <v>23</v>
      </c>
      <c r="C52" s="9" t="s">
        <v>6</v>
      </c>
      <c r="D52" s="9" t="s">
        <v>16</v>
      </c>
      <c r="E52" s="9" t="s">
        <v>39</v>
      </c>
      <c r="F52" s="9" t="s">
        <v>83</v>
      </c>
      <c r="G52" s="9"/>
      <c r="H52" s="55">
        <f>H53+H54+H55</f>
        <v>13537906</v>
      </c>
      <c r="I52" s="55">
        <f>I53+I54+I55</f>
        <v>13537906</v>
      </c>
      <c r="J52" s="14"/>
      <c r="K52" s="14"/>
      <c r="L52" s="14"/>
      <c r="M52" s="14"/>
      <c r="N52" s="14"/>
    </row>
    <row r="53" spans="1:14" ht="63">
      <c r="A53" s="1"/>
      <c r="B53" s="28" t="s">
        <v>25</v>
      </c>
      <c r="C53" s="30" t="s">
        <v>6</v>
      </c>
      <c r="D53" s="30" t="s">
        <v>16</v>
      </c>
      <c r="E53" s="30" t="s">
        <v>39</v>
      </c>
      <c r="F53" s="30" t="s">
        <v>83</v>
      </c>
      <c r="G53" s="30" t="s">
        <v>26</v>
      </c>
      <c r="H53" s="56">
        <v>13346876</v>
      </c>
      <c r="I53" s="56">
        <v>13346876</v>
      </c>
      <c r="J53" s="32"/>
      <c r="K53" s="32"/>
      <c r="L53" s="32"/>
      <c r="M53" s="32"/>
      <c r="N53" s="32"/>
    </row>
    <row r="54" spans="1:14" ht="31.5">
      <c r="A54" s="1"/>
      <c r="B54" s="28" t="s">
        <v>34</v>
      </c>
      <c r="C54" s="9" t="s">
        <v>6</v>
      </c>
      <c r="D54" s="9" t="s">
        <v>16</v>
      </c>
      <c r="E54" s="9" t="s">
        <v>39</v>
      </c>
      <c r="F54" s="9" t="s">
        <v>83</v>
      </c>
      <c r="G54" s="9" t="s">
        <v>35</v>
      </c>
      <c r="H54" s="56">
        <v>62190</v>
      </c>
      <c r="I54" s="56">
        <v>62190</v>
      </c>
      <c r="J54" s="14"/>
      <c r="K54" s="14"/>
      <c r="L54" s="14"/>
      <c r="M54" s="14"/>
      <c r="N54" s="14"/>
    </row>
    <row r="55" spans="1:14" ht="15.75">
      <c r="A55" s="1"/>
      <c r="B55" s="28" t="s">
        <v>36</v>
      </c>
      <c r="C55" s="9" t="s">
        <v>6</v>
      </c>
      <c r="D55" s="9" t="s">
        <v>16</v>
      </c>
      <c r="E55" s="9" t="s">
        <v>39</v>
      </c>
      <c r="F55" s="9" t="s">
        <v>83</v>
      </c>
      <c r="G55" s="9" t="s">
        <v>37</v>
      </c>
      <c r="H55" s="55">
        <v>128840</v>
      </c>
      <c r="I55" s="55">
        <v>128840</v>
      </c>
      <c r="J55" s="14"/>
      <c r="K55" s="14"/>
      <c r="L55" s="14"/>
      <c r="M55" s="14"/>
      <c r="N55" s="14"/>
    </row>
    <row r="56" spans="1:14" ht="31.5">
      <c r="A56" s="1"/>
      <c r="B56" s="29" t="s">
        <v>84</v>
      </c>
      <c r="C56" s="24" t="s">
        <v>6</v>
      </c>
      <c r="D56" s="24" t="s">
        <v>16</v>
      </c>
      <c r="E56" s="24" t="s">
        <v>39</v>
      </c>
      <c r="F56" s="24" t="s">
        <v>85</v>
      </c>
      <c r="G56" s="24"/>
      <c r="H56" s="54">
        <f>H57</f>
        <v>336380</v>
      </c>
      <c r="I56" s="54">
        <f>I57</f>
        <v>336380</v>
      </c>
      <c r="J56" s="14"/>
      <c r="K56" s="14"/>
      <c r="L56" s="14"/>
      <c r="M56" s="14"/>
      <c r="N56" s="14"/>
    </row>
    <row r="57" spans="1:14" ht="15.75">
      <c r="A57" s="1"/>
      <c r="B57" s="28" t="s">
        <v>86</v>
      </c>
      <c r="C57" s="9" t="s">
        <v>6</v>
      </c>
      <c r="D57" s="9" t="s">
        <v>16</v>
      </c>
      <c r="E57" s="9" t="s">
        <v>39</v>
      </c>
      <c r="F57" s="9" t="s">
        <v>87</v>
      </c>
      <c r="G57" s="9"/>
      <c r="H57" s="55">
        <f>H60+H58</f>
        <v>336380</v>
      </c>
      <c r="I57" s="55">
        <f>I60+I58</f>
        <v>336380</v>
      </c>
      <c r="J57" s="14"/>
      <c r="K57" s="14"/>
      <c r="L57" s="14"/>
      <c r="M57" s="14"/>
      <c r="N57" s="14"/>
    </row>
    <row r="58" spans="1:14" ht="63">
      <c r="A58" s="1"/>
      <c r="B58" s="28" t="s">
        <v>430</v>
      </c>
      <c r="C58" s="9" t="s">
        <v>6</v>
      </c>
      <c r="D58" s="9" t="s">
        <v>16</v>
      </c>
      <c r="E58" s="9" t="s">
        <v>39</v>
      </c>
      <c r="F58" s="9" t="s">
        <v>88</v>
      </c>
      <c r="G58" s="9"/>
      <c r="H58" s="55">
        <f>H59</f>
        <v>30580</v>
      </c>
      <c r="I58" s="55">
        <f>I59</f>
        <v>30580</v>
      </c>
      <c r="J58" s="14"/>
      <c r="K58" s="14"/>
      <c r="L58" s="14"/>
      <c r="M58" s="14"/>
      <c r="N58" s="14"/>
    </row>
    <row r="59" spans="1:14" ht="63">
      <c r="A59" s="1"/>
      <c r="B59" s="28" t="s">
        <v>25</v>
      </c>
      <c r="C59" s="9" t="s">
        <v>6</v>
      </c>
      <c r="D59" s="9" t="s">
        <v>16</v>
      </c>
      <c r="E59" s="9" t="s">
        <v>39</v>
      </c>
      <c r="F59" s="9" t="s">
        <v>88</v>
      </c>
      <c r="G59" s="9" t="s">
        <v>26</v>
      </c>
      <c r="H59" s="55">
        <v>30580</v>
      </c>
      <c r="I59" s="55">
        <v>30580</v>
      </c>
      <c r="J59" s="14"/>
      <c r="K59" s="14"/>
      <c r="L59" s="14"/>
      <c r="M59" s="14"/>
      <c r="N59" s="14"/>
    </row>
    <row r="60" spans="1:14" ht="47.25">
      <c r="A60" s="1"/>
      <c r="B60" s="27" t="s">
        <v>89</v>
      </c>
      <c r="C60" s="9" t="s">
        <v>6</v>
      </c>
      <c r="D60" s="9" t="s">
        <v>16</v>
      </c>
      <c r="E60" s="9" t="s">
        <v>39</v>
      </c>
      <c r="F60" s="9" t="s">
        <v>90</v>
      </c>
      <c r="G60" s="9"/>
      <c r="H60" s="55">
        <f>H61</f>
        <v>305800</v>
      </c>
      <c r="I60" s="55">
        <f>I61</f>
        <v>305800</v>
      </c>
      <c r="J60" s="14"/>
      <c r="K60" s="14"/>
      <c r="L60" s="14"/>
      <c r="M60" s="14"/>
      <c r="N60" s="14"/>
    </row>
    <row r="61" spans="1:14" ht="63">
      <c r="A61" s="1"/>
      <c r="B61" s="28" t="s">
        <v>25</v>
      </c>
      <c r="C61" s="9" t="s">
        <v>6</v>
      </c>
      <c r="D61" s="9" t="s">
        <v>16</v>
      </c>
      <c r="E61" s="9" t="s">
        <v>39</v>
      </c>
      <c r="F61" s="9" t="s">
        <v>90</v>
      </c>
      <c r="G61" s="9" t="s">
        <v>26</v>
      </c>
      <c r="H61" s="55">
        <v>305800</v>
      </c>
      <c r="I61" s="55">
        <v>305800</v>
      </c>
      <c r="J61" s="14"/>
      <c r="K61" s="14"/>
      <c r="L61" s="14"/>
      <c r="M61" s="14"/>
      <c r="N61" s="14"/>
    </row>
    <row r="62" spans="1:14" ht="47.25">
      <c r="A62" s="1"/>
      <c r="B62" s="33" t="s">
        <v>91</v>
      </c>
      <c r="C62" s="24" t="s">
        <v>6</v>
      </c>
      <c r="D62" s="24" t="s">
        <v>16</v>
      </c>
      <c r="E62" s="24" t="s">
        <v>92</v>
      </c>
      <c r="F62" s="9"/>
      <c r="G62" s="9"/>
      <c r="H62" s="54">
        <f>H63+H69</f>
        <v>4525310</v>
      </c>
      <c r="I62" s="54">
        <f>I63+I69</f>
        <v>4525310</v>
      </c>
      <c r="J62" s="14"/>
      <c r="K62" s="14"/>
      <c r="L62" s="14"/>
      <c r="M62" s="14"/>
      <c r="N62" s="14"/>
    </row>
    <row r="63" spans="1:14" ht="47.25">
      <c r="A63" s="1"/>
      <c r="B63" s="31" t="s">
        <v>93</v>
      </c>
      <c r="C63" s="24" t="s">
        <v>6</v>
      </c>
      <c r="D63" s="24" t="s">
        <v>16</v>
      </c>
      <c r="E63" s="24" t="s">
        <v>92</v>
      </c>
      <c r="F63" s="24" t="s">
        <v>94</v>
      </c>
      <c r="G63" s="24"/>
      <c r="H63" s="54">
        <f aca="true" t="shared" si="6" ref="H63:I65">H64</f>
        <v>3956502</v>
      </c>
      <c r="I63" s="54">
        <f t="shared" si="6"/>
        <v>3956502</v>
      </c>
      <c r="J63" s="14"/>
      <c r="K63" s="14"/>
      <c r="L63" s="14"/>
      <c r="M63" s="14"/>
      <c r="N63" s="14"/>
    </row>
    <row r="64" spans="1:14" ht="63">
      <c r="A64" s="1"/>
      <c r="B64" s="28" t="s">
        <v>95</v>
      </c>
      <c r="C64" s="9" t="s">
        <v>6</v>
      </c>
      <c r="D64" s="9" t="s">
        <v>16</v>
      </c>
      <c r="E64" s="9" t="s">
        <v>92</v>
      </c>
      <c r="F64" s="9" t="s">
        <v>96</v>
      </c>
      <c r="G64" s="9"/>
      <c r="H64" s="55">
        <f t="shared" si="6"/>
        <v>3956502</v>
      </c>
      <c r="I64" s="55">
        <f t="shared" si="6"/>
        <v>3956502</v>
      </c>
      <c r="J64" s="14"/>
      <c r="K64" s="14"/>
      <c r="L64" s="14"/>
      <c r="M64" s="14"/>
      <c r="N64" s="14"/>
    </row>
    <row r="65" spans="1:14" ht="31.5">
      <c r="A65" s="1"/>
      <c r="B65" s="28" t="s">
        <v>97</v>
      </c>
      <c r="C65" s="30" t="s">
        <v>6</v>
      </c>
      <c r="D65" s="30" t="s">
        <v>16</v>
      </c>
      <c r="E65" s="30" t="s">
        <v>92</v>
      </c>
      <c r="F65" s="30" t="s">
        <v>98</v>
      </c>
      <c r="G65" s="30"/>
      <c r="H65" s="56">
        <f t="shared" si="6"/>
        <v>3956502</v>
      </c>
      <c r="I65" s="56">
        <f t="shared" si="6"/>
        <v>3956502</v>
      </c>
      <c r="J65" s="14"/>
      <c r="K65" s="14"/>
      <c r="L65" s="14"/>
      <c r="M65" s="14"/>
      <c r="N65" s="14"/>
    </row>
    <row r="66" spans="1:14" ht="31.5">
      <c r="A66" s="1"/>
      <c r="B66" s="27" t="s">
        <v>23</v>
      </c>
      <c r="C66" s="9" t="s">
        <v>6</v>
      </c>
      <c r="D66" s="9" t="s">
        <v>16</v>
      </c>
      <c r="E66" s="9" t="s">
        <v>92</v>
      </c>
      <c r="F66" s="9" t="s">
        <v>99</v>
      </c>
      <c r="G66" s="9"/>
      <c r="H66" s="55">
        <f>H67+H68</f>
        <v>3956502</v>
      </c>
      <c r="I66" s="55">
        <f>I67+I68</f>
        <v>3956502</v>
      </c>
      <c r="J66" s="14"/>
      <c r="K66" s="14"/>
      <c r="L66" s="14"/>
      <c r="M66" s="14"/>
      <c r="N66" s="14"/>
    </row>
    <row r="67" spans="1:14" ht="63">
      <c r="A67" s="1"/>
      <c r="B67" s="34" t="s">
        <v>25</v>
      </c>
      <c r="C67" s="9" t="s">
        <v>6</v>
      </c>
      <c r="D67" s="9" t="s">
        <v>16</v>
      </c>
      <c r="E67" s="9" t="s">
        <v>92</v>
      </c>
      <c r="F67" s="9" t="s">
        <v>99</v>
      </c>
      <c r="G67" s="9" t="s">
        <v>26</v>
      </c>
      <c r="H67" s="55">
        <v>3955502</v>
      </c>
      <c r="I67" s="55">
        <v>3955502</v>
      </c>
      <c r="J67" s="14"/>
      <c r="K67" s="14"/>
      <c r="L67" s="14"/>
      <c r="M67" s="14"/>
      <c r="N67" s="14"/>
    </row>
    <row r="68" spans="1:14" ht="15.75">
      <c r="A68" s="1"/>
      <c r="B68" s="28" t="s">
        <v>36</v>
      </c>
      <c r="C68" s="9" t="s">
        <v>6</v>
      </c>
      <c r="D68" s="9" t="s">
        <v>16</v>
      </c>
      <c r="E68" s="9" t="s">
        <v>92</v>
      </c>
      <c r="F68" s="9" t="s">
        <v>99</v>
      </c>
      <c r="G68" s="9" t="s">
        <v>37</v>
      </c>
      <c r="H68" s="57">
        <v>1000</v>
      </c>
      <c r="I68" s="57">
        <v>1000</v>
      </c>
      <c r="J68" s="14"/>
      <c r="K68" s="14"/>
      <c r="L68" s="14"/>
      <c r="M68" s="14"/>
      <c r="N68" s="14"/>
    </row>
    <row r="69" spans="1:14" ht="31.5">
      <c r="A69" s="1"/>
      <c r="B69" s="31" t="s">
        <v>100</v>
      </c>
      <c r="C69" s="24" t="s">
        <v>6</v>
      </c>
      <c r="D69" s="24" t="s">
        <v>16</v>
      </c>
      <c r="E69" s="24" t="s">
        <v>92</v>
      </c>
      <c r="F69" s="35" t="s">
        <v>101</v>
      </c>
      <c r="G69" s="24"/>
      <c r="H69" s="58">
        <f>H70</f>
        <v>568808</v>
      </c>
      <c r="I69" s="58">
        <f>I70</f>
        <v>568808</v>
      </c>
      <c r="J69" s="14"/>
      <c r="K69" s="14"/>
      <c r="L69" s="14"/>
      <c r="M69" s="14"/>
      <c r="N69" s="14"/>
    </row>
    <row r="70" spans="1:14" ht="31.5">
      <c r="A70" s="1"/>
      <c r="B70" s="28" t="s">
        <v>102</v>
      </c>
      <c r="C70" s="9" t="s">
        <v>6</v>
      </c>
      <c r="D70" s="9" t="s">
        <v>16</v>
      </c>
      <c r="E70" s="9" t="s">
        <v>92</v>
      </c>
      <c r="F70" s="9" t="s">
        <v>103</v>
      </c>
      <c r="G70" s="9"/>
      <c r="H70" s="57">
        <f>H71</f>
        <v>568808</v>
      </c>
      <c r="I70" s="57">
        <f>I71</f>
        <v>568808</v>
      </c>
      <c r="J70" s="14"/>
      <c r="K70" s="14"/>
      <c r="L70" s="14"/>
      <c r="M70" s="14"/>
      <c r="N70" s="14"/>
    </row>
    <row r="71" spans="1:14" ht="31.5">
      <c r="A71" s="1"/>
      <c r="B71" s="36" t="s">
        <v>23</v>
      </c>
      <c r="C71" s="9" t="s">
        <v>6</v>
      </c>
      <c r="D71" s="9" t="s">
        <v>16</v>
      </c>
      <c r="E71" s="9" t="s">
        <v>92</v>
      </c>
      <c r="F71" s="9" t="s">
        <v>104</v>
      </c>
      <c r="G71" s="9"/>
      <c r="H71" s="57">
        <f>H72+H73</f>
        <v>568808</v>
      </c>
      <c r="I71" s="57">
        <f>I72+I73</f>
        <v>568808</v>
      </c>
      <c r="J71" s="14"/>
      <c r="K71" s="14"/>
      <c r="L71" s="14"/>
      <c r="M71" s="14"/>
      <c r="N71" s="14"/>
    </row>
    <row r="72" spans="1:14" ht="63">
      <c r="A72" s="1"/>
      <c r="B72" s="36" t="s">
        <v>25</v>
      </c>
      <c r="C72" s="9" t="s">
        <v>6</v>
      </c>
      <c r="D72" s="9" t="s">
        <v>16</v>
      </c>
      <c r="E72" s="9" t="s">
        <v>92</v>
      </c>
      <c r="F72" s="9" t="s">
        <v>104</v>
      </c>
      <c r="G72" s="9" t="s">
        <v>26</v>
      </c>
      <c r="H72" s="59">
        <v>553288</v>
      </c>
      <c r="I72" s="59">
        <v>553288</v>
      </c>
      <c r="J72" s="14"/>
      <c r="K72" s="14"/>
      <c r="L72" s="14"/>
      <c r="M72" s="14"/>
      <c r="N72" s="14"/>
    </row>
    <row r="73" spans="1:14" ht="31.5">
      <c r="A73" s="1"/>
      <c r="B73" s="36" t="s">
        <v>34</v>
      </c>
      <c r="C73" s="9" t="s">
        <v>6</v>
      </c>
      <c r="D73" s="9" t="s">
        <v>16</v>
      </c>
      <c r="E73" s="9" t="s">
        <v>92</v>
      </c>
      <c r="F73" s="9" t="s">
        <v>104</v>
      </c>
      <c r="G73" s="9" t="s">
        <v>35</v>
      </c>
      <c r="H73" s="57">
        <v>15520</v>
      </c>
      <c r="I73" s="57">
        <v>15520</v>
      </c>
      <c r="J73" s="14"/>
      <c r="K73" s="14"/>
      <c r="L73" s="14"/>
      <c r="M73" s="14"/>
      <c r="N73" s="14"/>
    </row>
    <row r="74" spans="1:14" ht="15.75">
      <c r="A74" s="1"/>
      <c r="B74" s="37" t="s">
        <v>107</v>
      </c>
      <c r="C74" s="24" t="s">
        <v>6</v>
      </c>
      <c r="D74" s="24" t="s">
        <v>16</v>
      </c>
      <c r="E74" s="24" t="s">
        <v>108</v>
      </c>
      <c r="F74" s="8"/>
      <c r="G74" s="9"/>
      <c r="H74" s="58">
        <f aca="true" t="shared" si="7" ref="H74:I77">H75</f>
        <v>1250000</v>
      </c>
      <c r="I74" s="58">
        <f t="shared" si="7"/>
        <v>1250000</v>
      </c>
      <c r="J74" s="14"/>
      <c r="K74" s="14"/>
      <c r="L74" s="14"/>
      <c r="M74" s="14"/>
      <c r="N74" s="14"/>
    </row>
    <row r="75" spans="1:14" ht="22.5" customHeight="1">
      <c r="A75" s="1"/>
      <c r="B75" s="37" t="s">
        <v>109</v>
      </c>
      <c r="C75" s="24" t="s">
        <v>6</v>
      </c>
      <c r="D75" s="24" t="s">
        <v>16</v>
      </c>
      <c r="E75" s="24" t="s">
        <v>108</v>
      </c>
      <c r="F75" s="3" t="s">
        <v>110</v>
      </c>
      <c r="G75" s="24"/>
      <c r="H75" s="58">
        <f t="shared" si="7"/>
        <v>1250000</v>
      </c>
      <c r="I75" s="58">
        <f t="shared" si="7"/>
        <v>1250000</v>
      </c>
      <c r="J75" s="14"/>
      <c r="K75" s="14"/>
      <c r="L75" s="14"/>
      <c r="M75" s="14"/>
      <c r="N75" s="14"/>
    </row>
    <row r="76" spans="1:14" ht="15.75">
      <c r="A76" s="1"/>
      <c r="B76" s="36" t="s">
        <v>107</v>
      </c>
      <c r="C76" s="9" t="s">
        <v>6</v>
      </c>
      <c r="D76" s="9" t="s">
        <v>16</v>
      </c>
      <c r="E76" s="9" t="s">
        <v>108</v>
      </c>
      <c r="F76" s="8" t="s">
        <v>111</v>
      </c>
      <c r="G76" s="9"/>
      <c r="H76" s="57">
        <f t="shared" si="7"/>
        <v>1250000</v>
      </c>
      <c r="I76" s="57">
        <f t="shared" si="7"/>
        <v>1250000</v>
      </c>
      <c r="J76" s="14"/>
      <c r="K76" s="14"/>
      <c r="L76" s="14"/>
      <c r="M76" s="14"/>
      <c r="N76" s="14"/>
    </row>
    <row r="77" spans="1:14" ht="15.75">
      <c r="A77" s="1"/>
      <c r="B77" s="36" t="s">
        <v>112</v>
      </c>
      <c r="C77" s="9" t="s">
        <v>6</v>
      </c>
      <c r="D77" s="9" t="s">
        <v>16</v>
      </c>
      <c r="E77" s="9" t="s">
        <v>108</v>
      </c>
      <c r="F77" s="8" t="s">
        <v>113</v>
      </c>
      <c r="G77" s="9"/>
      <c r="H77" s="57">
        <f t="shared" si="7"/>
        <v>1250000</v>
      </c>
      <c r="I77" s="57">
        <f t="shared" si="7"/>
        <v>1250000</v>
      </c>
      <c r="J77" s="14"/>
      <c r="K77" s="14"/>
      <c r="L77" s="14"/>
      <c r="M77" s="14"/>
      <c r="N77" s="14"/>
    </row>
    <row r="78" spans="1:14" ht="15.75">
      <c r="A78" s="1"/>
      <c r="B78" s="36" t="s">
        <v>36</v>
      </c>
      <c r="C78" s="9" t="s">
        <v>6</v>
      </c>
      <c r="D78" s="9" t="s">
        <v>16</v>
      </c>
      <c r="E78" s="9" t="s">
        <v>108</v>
      </c>
      <c r="F78" s="8" t="s">
        <v>113</v>
      </c>
      <c r="G78" s="9" t="s">
        <v>37</v>
      </c>
      <c r="H78" s="59">
        <v>1250000</v>
      </c>
      <c r="I78" s="59">
        <v>1250000</v>
      </c>
      <c r="J78" s="14"/>
      <c r="K78" s="14"/>
      <c r="L78" s="14"/>
      <c r="M78" s="14"/>
      <c r="N78" s="14"/>
    </row>
    <row r="79" spans="1:14" ht="15.75">
      <c r="A79" s="1"/>
      <c r="B79" s="37" t="s">
        <v>114</v>
      </c>
      <c r="C79" s="24" t="s">
        <v>6</v>
      </c>
      <c r="D79" s="24" t="s">
        <v>16</v>
      </c>
      <c r="E79" s="24" t="s">
        <v>115</v>
      </c>
      <c r="F79" s="9"/>
      <c r="G79" s="9"/>
      <c r="H79" s="54">
        <f>H80+H95+H100+H110+H115+H122+H128+H105</f>
        <v>24805398</v>
      </c>
      <c r="I79" s="54">
        <f>I80+I95+I100+I110+I115+I122+I128+I105</f>
        <v>24882498</v>
      </c>
      <c r="J79" s="14"/>
      <c r="K79" s="14"/>
      <c r="L79" s="14"/>
      <c r="M79" s="14"/>
      <c r="N79" s="14"/>
    </row>
    <row r="80" spans="1:14" ht="31.5">
      <c r="A80" s="1"/>
      <c r="B80" s="37" t="s">
        <v>116</v>
      </c>
      <c r="C80" s="24" t="s">
        <v>6</v>
      </c>
      <c r="D80" s="24" t="s">
        <v>16</v>
      </c>
      <c r="E80" s="24" t="s">
        <v>115</v>
      </c>
      <c r="F80" s="24" t="s">
        <v>40</v>
      </c>
      <c r="G80" s="24"/>
      <c r="H80" s="54">
        <f>H81+H85+H91</f>
        <v>1540260</v>
      </c>
      <c r="I80" s="54">
        <f>I81+I85+I91</f>
        <v>1540260</v>
      </c>
      <c r="J80" s="14"/>
      <c r="K80" s="14"/>
      <c r="L80" s="14"/>
      <c r="M80" s="14"/>
      <c r="N80" s="14"/>
    </row>
    <row r="81" spans="1:14" ht="63">
      <c r="A81" s="1"/>
      <c r="B81" s="36" t="s">
        <v>117</v>
      </c>
      <c r="C81" s="9" t="s">
        <v>6</v>
      </c>
      <c r="D81" s="9" t="s">
        <v>16</v>
      </c>
      <c r="E81" s="9" t="s">
        <v>115</v>
      </c>
      <c r="F81" s="9" t="s">
        <v>118</v>
      </c>
      <c r="G81" s="9"/>
      <c r="H81" s="55">
        <f aca="true" t="shared" si="8" ref="H81:I83">H82</f>
        <v>124300</v>
      </c>
      <c r="I81" s="55">
        <f t="shared" si="8"/>
        <v>124300</v>
      </c>
      <c r="J81" s="14"/>
      <c r="K81" s="14"/>
      <c r="L81" s="14"/>
      <c r="M81" s="14"/>
      <c r="N81" s="14"/>
    </row>
    <row r="82" spans="1:14" ht="31.5">
      <c r="A82" s="1"/>
      <c r="B82" s="36" t="s">
        <v>119</v>
      </c>
      <c r="C82" s="9" t="s">
        <v>6</v>
      </c>
      <c r="D82" s="9" t="s">
        <v>16</v>
      </c>
      <c r="E82" s="9" t="s">
        <v>115</v>
      </c>
      <c r="F82" s="9" t="s">
        <v>120</v>
      </c>
      <c r="G82" s="9"/>
      <c r="H82" s="55">
        <f t="shared" si="8"/>
        <v>124300</v>
      </c>
      <c r="I82" s="55">
        <f t="shared" si="8"/>
        <v>124300</v>
      </c>
      <c r="J82" s="14"/>
      <c r="K82" s="14"/>
      <c r="L82" s="14"/>
      <c r="M82" s="14"/>
      <c r="N82" s="14"/>
    </row>
    <row r="83" spans="1:14" ht="47.25">
      <c r="A83" s="1"/>
      <c r="B83" s="36" t="s">
        <v>121</v>
      </c>
      <c r="C83" s="9" t="s">
        <v>6</v>
      </c>
      <c r="D83" s="9" t="s">
        <v>16</v>
      </c>
      <c r="E83" s="9" t="s">
        <v>115</v>
      </c>
      <c r="F83" s="9" t="s">
        <v>122</v>
      </c>
      <c r="G83" s="9"/>
      <c r="H83" s="55">
        <f t="shared" si="8"/>
        <v>124300</v>
      </c>
      <c r="I83" s="55">
        <f t="shared" si="8"/>
        <v>124300</v>
      </c>
      <c r="J83" s="14"/>
      <c r="K83" s="14"/>
      <c r="L83" s="14"/>
      <c r="M83" s="14"/>
      <c r="N83" s="14"/>
    </row>
    <row r="84" spans="1:14" ht="31.5">
      <c r="A84" s="1"/>
      <c r="B84" s="36" t="s">
        <v>123</v>
      </c>
      <c r="C84" s="9" t="s">
        <v>6</v>
      </c>
      <c r="D84" s="9" t="s">
        <v>16</v>
      </c>
      <c r="E84" s="9" t="s">
        <v>115</v>
      </c>
      <c r="F84" s="9" t="s">
        <v>122</v>
      </c>
      <c r="G84" s="9" t="s">
        <v>124</v>
      </c>
      <c r="H84" s="55">
        <v>124300</v>
      </c>
      <c r="I84" s="55">
        <v>124300</v>
      </c>
      <c r="J84" s="14"/>
      <c r="K84" s="14"/>
      <c r="L84" s="14"/>
      <c r="M84" s="14"/>
      <c r="N84" s="14"/>
    </row>
    <row r="85" spans="1:14" ht="63">
      <c r="A85" s="1"/>
      <c r="B85" s="28" t="s">
        <v>125</v>
      </c>
      <c r="C85" s="9" t="s">
        <v>6</v>
      </c>
      <c r="D85" s="9" t="s">
        <v>16</v>
      </c>
      <c r="E85" s="9" t="s">
        <v>115</v>
      </c>
      <c r="F85" s="9" t="s">
        <v>126</v>
      </c>
      <c r="G85" s="9"/>
      <c r="H85" s="55">
        <f>H86</f>
        <v>778960</v>
      </c>
      <c r="I85" s="55">
        <f>I86</f>
        <v>778960</v>
      </c>
      <c r="J85" s="14"/>
      <c r="K85" s="14"/>
      <c r="L85" s="14"/>
      <c r="M85" s="14"/>
      <c r="N85" s="14"/>
    </row>
    <row r="86" spans="1:14" ht="47.25">
      <c r="A86" s="1"/>
      <c r="B86" s="28" t="s">
        <v>127</v>
      </c>
      <c r="C86" s="9" t="s">
        <v>6</v>
      </c>
      <c r="D86" s="9" t="s">
        <v>16</v>
      </c>
      <c r="E86" s="9" t="s">
        <v>115</v>
      </c>
      <c r="F86" s="9" t="s">
        <v>128</v>
      </c>
      <c r="G86" s="9"/>
      <c r="H86" s="55">
        <f>H87</f>
        <v>778960</v>
      </c>
      <c r="I86" s="55">
        <f>I87</f>
        <v>778960</v>
      </c>
      <c r="J86" s="14"/>
      <c r="K86" s="14"/>
      <c r="L86" s="14"/>
      <c r="M86" s="14"/>
      <c r="N86" s="14"/>
    </row>
    <row r="87" spans="1:14" ht="31.5">
      <c r="A87" s="1"/>
      <c r="B87" s="28" t="s">
        <v>129</v>
      </c>
      <c r="C87" s="9" t="s">
        <v>6</v>
      </c>
      <c r="D87" s="9" t="s">
        <v>16</v>
      </c>
      <c r="E87" s="9" t="s">
        <v>115</v>
      </c>
      <c r="F87" s="9" t="s">
        <v>130</v>
      </c>
      <c r="G87" s="9"/>
      <c r="H87" s="55">
        <f>H88+H89+H90</f>
        <v>778960</v>
      </c>
      <c r="I87" s="55">
        <f>I88+I89+I90</f>
        <v>778960</v>
      </c>
      <c r="J87" s="14"/>
      <c r="K87" s="14"/>
      <c r="L87" s="14"/>
      <c r="M87" s="14"/>
      <c r="N87" s="14"/>
    </row>
    <row r="88" spans="1:14" ht="31.5">
      <c r="A88" s="1"/>
      <c r="B88" s="28" t="s">
        <v>34</v>
      </c>
      <c r="C88" s="9" t="s">
        <v>6</v>
      </c>
      <c r="D88" s="9" t="s">
        <v>16</v>
      </c>
      <c r="E88" s="9" t="s">
        <v>115</v>
      </c>
      <c r="F88" s="9" t="s">
        <v>130</v>
      </c>
      <c r="G88" s="9" t="s">
        <v>35</v>
      </c>
      <c r="H88" s="56">
        <v>159000</v>
      </c>
      <c r="I88" s="56">
        <v>159000</v>
      </c>
      <c r="J88" s="14"/>
      <c r="K88" s="14"/>
      <c r="L88" s="14"/>
      <c r="M88" s="14"/>
      <c r="N88" s="14"/>
    </row>
    <row r="89" spans="1:14" ht="15.75">
      <c r="A89" s="1"/>
      <c r="B89" s="36" t="s">
        <v>243</v>
      </c>
      <c r="C89" s="9" t="s">
        <v>6</v>
      </c>
      <c r="D89" s="30" t="s">
        <v>16</v>
      </c>
      <c r="E89" s="30" t="s">
        <v>115</v>
      </c>
      <c r="F89" s="30" t="s">
        <v>130</v>
      </c>
      <c r="G89" s="30" t="s">
        <v>244</v>
      </c>
      <c r="H89" s="56">
        <v>538960</v>
      </c>
      <c r="I89" s="56">
        <v>538960</v>
      </c>
      <c r="J89" s="14"/>
      <c r="K89" s="14"/>
      <c r="L89" s="14"/>
      <c r="M89" s="14"/>
      <c r="N89" s="14"/>
    </row>
    <row r="90" spans="1:14" ht="31.5">
      <c r="A90" s="1"/>
      <c r="B90" s="36" t="s">
        <v>123</v>
      </c>
      <c r="C90" s="9" t="s">
        <v>6</v>
      </c>
      <c r="D90" s="30" t="s">
        <v>16</v>
      </c>
      <c r="E90" s="30" t="s">
        <v>115</v>
      </c>
      <c r="F90" s="30" t="s">
        <v>130</v>
      </c>
      <c r="G90" s="30" t="s">
        <v>124</v>
      </c>
      <c r="H90" s="56">
        <v>81000</v>
      </c>
      <c r="I90" s="56">
        <v>81000</v>
      </c>
      <c r="J90" s="14"/>
      <c r="K90" s="14"/>
      <c r="L90" s="14"/>
      <c r="M90" s="14"/>
      <c r="N90" s="14"/>
    </row>
    <row r="91" spans="1:14" ht="63">
      <c r="A91" s="1"/>
      <c r="B91" s="28" t="s">
        <v>131</v>
      </c>
      <c r="C91" s="9" t="s">
        <v>6</v>
      </c>
      <c r="D91" s="9" t="s">
        <v>16</v>
      </c>
      <c r="E91" s="9" t="s">
        <v>115</v>
      </c>
      <c r="F91" s="9" t="s">
        <v>41</v>
      </c>
      <c r="G91" s="9"/>
      <c r="H91" s="55">
        <f aca="true" t="shared" si="9" ref="H91:I93">H92</f>
        <v>637000</v>
      </c>
      <c r="I91" s="55">
        <f t="shared" si="9"/>
        <v>637000</v>
      </c>
      <c r="J91" s="14"/>
      <c r="K91" s="14"/>
      <c r="L91" s="14"/>
      <c r="M91" s="14"/>
      <c r="N91" s="14"/>
    </row>
    <row r="92" spans="1:14" ht="63">
      <c r="A92" s="1"/>
      <c r="B92" s="28" t="s">
        <v>132</v>
      </c>
      <c r="C92" s="9" t="s">
        <v>6</v>
      </c>
      <c r="D92" s="9" t="s">
        <v>16</v>
      </c>
      <c r="E92" s="9" t="s">
        <v>115</v>
      </c>
      <c r="F92" s="9" t="s">
        <v>133</v>
      </c>
      <c r="G92" s="9"/>
      <c r="H92" s="55">
        <f t="shared" si="9"/>
        <v>637000</v>
      </c>
      <c r="I92" s="55">
        <f t="shared" si="9"/>
        <v>637000</v>
      </c>
      <c r="J92" s="14"/>
      <c r="K92" s="14"/>
      <c r="L92" s="14"/>
      <c r="M92" s="14"/>
      <c r="N92" s="14"/>
    </row>
    <row r="93" spans="1:14" ht="47.25">
      <c r="A93" s="1"/>
      <c r="B93" s="36" t="s">
        <v>134</v>
      </c>
      <c r="C93" s="9" t="s">
        <v>6</v>
      </c>
      <c r="D93" s="9" t="s">
        <v>16</v>
      </c>
      <c r="E93" s="9" t="s">
        <v>115</v>
      </c>
      <c r="F93" s="9" t="s">
        <v>135</v>
      </c>
      <c r="G93" s="9"/>
      <c r="H93" s="55">
        <f t="shared" si="9"/>
        <v>637000</v>
      </c>
      <c r="I93" s="55">
        <f t="shared" si="9"/>
        <v>637000</v>
      </c>
      <c r="J93" s="14"/>
      <c r="K93" s="14"/>
      <c r="L93" s="14"/>
      <c r="M93" s="14"/>
      <c r="N93" s="14"/>
    </row>
    <row r="94" spans="1:14" ht="15.75">
      <c r="A94" s="1"/>
      <c r="B94" s="36" t="s">
        <v>243</v>
      </c>
      <c r="C94" s="9" t="s">
        <v>6</v>
      </c>
      <c r="D94" s="9" t="s">
        <v>16</v>
      </c>
      <c r="E94" s="9" t="s">
        <v>115</v>
      </c>
      <c r="F94" s="9" t="s">
        <v>135</v>
      </c>
      <c r="G94" s="9" t="s">
        <v>244</v>
      </c>
      <c r="H94" s="55">
        <v>637000</v>
      </c>
      <c r="I94" s="55">
        <v>637000</v>
      </c>
      <c r="J94" s="14"/>
      <c r="K94" s="14"/>
      <c r="L94" s="14"/>
      <c r="M94" s="14"/>
      <c r="N94" s="14"/>
    </row>
    <row r="95" spans="1:14" ht="31.5">
      <c r="A95" s="1"/>
      <c r="B95" s="31" t="s">
        <v>136</v>
      </c>
      <c r="C95" s="24" t="s">
        <v>6</v>
      </c>
      <c r="D95" s="24" t="s">
        <v>16</v>
      </c>
      <c r="E95" s="24" t="s">
        <v>115</v>
      </c>
      <c r="F95" s="24" t="s">
        <v>55</v>
      </c>
      <c r="G95" s="9"/>
      <c r="H95" s="54">
        <f aca="true" t="shared" si="10" ref="H95:I98">H96</f>
        <v>50000</v>
      </c>
      <c r="I95" s="54">
        <f t="shared" si="10"/>
        <v>50000</v>
      </c>
      <c r="J95" s="14"/>
      <c r="K95" s="14"/>
      <c r="L95" s="14"/>
      <c r="M95" s="14"/>
      <c r="N95" s="14"/>
    </row>
    <row r="96" spans="1:14" ht="78.75">
      <c r="A96" s="1"/>
      <c r="B96" s="28" t="s">
        <v>137</v>
      </c>
      <c r="C96" s="9" t="s">
        <v>6</v>
      </c>
      <c r="D96" s="9" t="s">
        <v>16</v>
      </c>
      <c r="E96" s="9" t="s">
        <v>115</v>
      </c>
      <c r="F96" s="9" t="s">
        <v>57</v>
      </c>
      <c r="G96" s="9"/>
      <c r="H96" s="55">
        <f t="shared" si="10"/>
        <v>50000</v>
      </c>
      <c r="I96" s="55">
        <f t="shared" si="10"/>
        <v>50000</v>
      </c>
      <c r="J96" s="14"/>
      <c r="K96" s="14"/>
      <c r="L96" s="14"/>
      <c r="M96" s="14"/>
      <c r="N96" s="14"/>
    </row>
    <row r="97" spans="1:14" ht="15.75">
      <c r="A97" s="1"/>
      <c r="B97" s="28" t="s">
        <v>138</v>
      </c>
      <c r="C97" s="9" t="s">
        <v>6</v>
      </c>
      <c r="D97" s="9" t="s">
        <v>16</v>
      </c>
      <c r="E97" s="9" t="s">
        <v>115</v>
      </c>
      <c r="F97" s="9" t="s">
        <v>139</v>
      </c>
      <c r="G97" s="9"/>
      <c r="H97" s="55">
        <f t="shared" si="10"/>
        <v>50000</v>
      </c>
      <c r="I97" s="55">
        <f t="shared" si="10"/>
        <v>50000</v>
      </c>
      <c r="J97" s="14"/>
      <c r="K97" s="14"/>
      <c r="L97" s="14"/>
      <c r="M97" s="14"/>
      <c r="N97" s="14"/>
    </row>
    <row r="98" spans="1:14" ht="31.5">
      <c r="A98" s="1"/>
      <c r="B98" s="28" t="s">
        <v>140</v>
      </c>
      <c r="C98" s="9" t="s">
        <v>6</v>
      </c>
      <c r="D98" s="9" t="s">
        <v>16</v>
      </c>
      <c r="E98" s="9" t="s">
        <v>115</v>
      </c>
      <c r="F98" s="9" t="s">
        <v>141</v>
      </c>
      <c r="G98" s="9"/>
      <c r="H98" s="55">
        <f t="shared" si="10"/>
        <v>50000</v>
      </c>
      <c r="I98" s="55">
        <f t="shared" si="10"/>
        <v>50000</v>
      </c>
      <c r="J98" s="14"/>
      <c r="K98" s="14"/>
      <c r="L98" s="14"/>
      <c r="M98" s="14"/>
      <c r="N98" s="14"/>
    </row>
    <row r="99" spans="1:14" ht="31.5">
      <c r="A99" s="1"/>
      <c r="B99" s="28" t="s">
        <v>34</v>
      </c>
      <c r="C99" s="9" t="s">
        <v>6</v>
      </c>
      <c r="D99" s="9" t="s">
        <v>16</v>
      </c>
      <c r="E99" s="9" t="s">
        <v>115</v>
      </c>
      <c r="F99" s="9" t="s">
        <v>141</v>
      </c>
      <c r="G99" s="9" t="s">
        <v>35</v>
      </c>
      <c r="H99" s="55">
        <v>50000</v>
      </c>
      <c r="I99" s="55">
        <v>50000</v>
      </c>
      <c r="J99" s="14"/>
      <c r="K99" s="14"/>
      <c r="L99" s="14"/>
      <c r="M99" s="14"/>
      <c r="N99" s="14"/>
    </row>
    <row r="100" spans="1:14" ht="63">
      <c r="A100" s="1"/>
      <c r="B100" s="21" t="s">
        <v>142</v>
      </c>
      <c r="C100" s="24" t="s">
        <v>6</v>
      </c>
      <c r="D100" s="24" t="s">
        <v>16</v>
      </c>
      <c r="E100" s="24" t="s">
        <v>115</v>
      </c>
      <c r="F100" s="24" t="s">
        <v>143</v>
      </c>
      <c r="G100" s="24"/>
      <c r="H100" s="54">
        <f aca="true" t="shared" si="11" ref="H100:I103">H101</f>
        <v>96000</v>
      </c>
      <c r="I100" s="54">
        <f t="shared" si="11"/>
        <v>96000</v>
      </c>
      <c r="J100" s="14"/>
      <c r="K100" s="14"/>
      <c r="L100" s="14"/>
      <c r="M100" s="14"/>
      <c r="N100" s="14"/>
    </row>
    <row r="101" spans="1:14" ht="78.75">
      <c r="A101" s="1"/>
      <c r="B101" s="28" t="s">
        <v>144</v>
      </c>
      <c r="C101" s="9" t="s">
        <v>6</v>
      </c>
      <c r="D101" s="9" t="s">
        <v>16</v>
      </c>
      <c r="E101" s="9" t="s">
        <v>115</v>
      </c>
      <c r="F101" s="9" t="s">
        <v>145</v>
      </c>
      <c r="G101" s="9"/>
      <c r="H101" s="56">
        <f t="shared" si="11"/>
        <v>96000</v>
      </c>
      <c r="I101" s="56">
        <f t="shared" si="11"/>
        <v>96000</v>
      </c>
      <c r="J101" s="14"/>
      <c r="K101" s="14"/>
      <c r="L101" s="14"/>
      <c r="M101" s="14"/>
      <c r="N101" s="14"/>
    </row>
    <row r="102" spans="1:14" ht="47.25">
      <c r="A102" s="1"/>
      <c r="B102" s="28" t="s">
        <v>146</v>
      </c>
      <c r="C102" s="9" t="s">
        <v>6</v>
      </c>
      <c r="D102" s="9" t="s">
        <v>16</v>
      </c>
      <c r="E102" s="9" t="s">
        <v>115</v>
      </c>
      <c r="F102" s="9" t="s">
        <v>147</v>
      </c>
      <c r="G102" s="9"/>
      <c r="H102" s="56">
        <f t="shared" si="11"/>
        <v>96000</v>
      </c>
      <c r="I102" s="56">
        <f t="shared" si="11"/>
        <v>96000</v>
      </c>
      <c r="J102" s="14"/>
      <c r="K102" s="14"/>
      <c r="L102" s="14"/>
      <c r="M102" s="14"/>
      <c r="N102" s="14"/>
    </row>
    <row r="103" spans="1:14" ht="31.5">
      <c r="A103" s="1"/>
      <c r="B103" s="36" t="s">
        <v>148</v>
      </c>
      <c r="C103" s="9" t="s">
        <v>6</v>
      </c>
      <c r="D103" s="9" t="s">
        <v>16</v>
      </c>
      <c r="E103" s="9" t="s">
        <v>115</v>
      </c>
      <c r="F103" s="8" t="s">
        <v>149</v>
      </c>
      <c r="G103" s="9"/>
      <c r="H103" s="56">
        <f t="shared" si="11"/>
        <v>96000</v>
      </c>
      <c r="I103" s="56">
        <f t="shared" si="11"/>
        <v>96000</v>
      </c>
      <c r="J103" s="14"/>
      <c r="K103" s="14"/>
      <c r="L103" s="14"/>
      <c r="M103" s="14"/>
      <c r="N103" s="14"/>
    </row>
    <row r="104" spans="1:14" ht="31.5">
      <c r="A104" s="1"/>
      <c r="B104" s="28" t="s">
        <v>34</v>
      </c>
      <c r="C104" s="9" t="s">
        <v>6</v>
      </c>
      <c r="D104" s="9" t="s">
        <v>16</v>
      </c>
      <c r="E104" s="9" t="s">
        <v>115</v>
      </c>
      <c r="F104" s="8" t="s">
        <v>149</v>
      </c>
      <c r="G104" s="9" t="s">
        <v>35</v>
      </c>
      <c r="H104" s="56">
        <v>96000</v>
      </c>
      <c r="I104" s="56">
        <v>96000</v>
      </c>
      <c r="J104" s="14"/>
      <c r="K104" s="14"/>
      <c r="L104" s="14"/>
      <c r="M104" s="14"/>
      <c r="N104" s="14"/>
    </row>
    <row r="105" spans="1:14" ht="47.25">
      <c r="A105" s="1"/>
      <c r="B105" s="21" t="s">
        <v>312</v>
      </c>
      <c r="C105" s="24" t="s">
        <v>6</v>
      </c>
      <c r="D105" s="35" t="s">
        <v>16</v>
      </c>
      <c r="E105" s="35" t="s">
        <v>115</v>
      </c>
      <c r="F105" s="50" t="s">
        <v>63</v>
      </c>
      <c r="G105" s="35"/>
      <c r="H105" s="60">
        <f aca="true" t="shared" si="12" ref="H105:I108">H106</f>
        <v>300000</v>
      </c>
      <c r="I105" s="60">
        <f t="shared" si="12"/>
        <v>300000</v>
      </c>
      <c r="J105" s="14"/>
      <c r="K105" s="14"/>
      <c r="L105" s="14"/>
      <c r="M105" s="14"/>
      <c r="N105" s="14"/>
    </row>
    <row r="106" spans="1:14" ht="63">
      <c r="A106" s="1"/>
      <c r="B106" s="28" t="s">
        <v>313</v>
      </c>
      <c r="C106" s="9" t="s">
        <v>6</v>
      </c>
      <c r="D106" s="30" t="s">
        <v>16</v>
      </c>
      <c r="E106" s="30" t="s">
        <v>115</v>
      </c>
      <c r="F106" s="10" t="s">
        <v>314</v>
      </c>
      <c r="G106" s="30"/>
      <c r="H106" s="56">
        <f t="shared" si="12"/>
        <v>300000</v>
      </c>
      <c r="I106" s="56">
        <f t="shared" si="12"/>
        <v>300000</v>
      </c>
      <c r="J106" s="14"/>
      <c r="K106" s="14"/>
      <c r="L106" s="14"/>
      <c r="M106" s="14"/>
      <c r="N106" s="14"/>
    </row>
    <row r="107" spans="1:14" ht="15.75">
      <c r="A107" s="1"/>
      <c r="B107" s="61" t="s">
        <v>446</v>
      </c>
      <c r="C107" s="9" t="s">
        <v>6</v>
      </c>
      <c r="D107" s="30" t="s">
        <v>16</v>
      </c>
      <c r="E107" s="30" t="s">
        <v>115</v>
      </c>
      <c r="F107" s="10" t="s">
        <v>447</v>
      </c>
      <c r="G107" s="30"/>
      <c r="H107" s="56">
        <f t="shared" si="12"/>
        <v>300000</v>
      </c>
      <c r="I107" s="56">
        <f t="shared" si="12"/>
        <v>300000</v>
      </c>
      <c r="J107" s="14"/>
      <c r="K107" s="14"/>
      <c r="L107" s="14"/>
      <c r="M107" s="14"/>
      <c r="N107" s="14"/>
    </row>
    <row r="108" spans="1:14" ht="31.5">
      <c r="A108" s="1"/>
      <c r="B108" s="61" t="s">
        <v>317</v>
      </c>
      <c r="C108" s="9" t="s">
        <v>6</v>
      </c>
      <c r="D108" s="30" t="s">
        <v>16</v>
      </c>
      <c r="E108" s="30" t="s">
        <v>115</v>
      </c>
      <c r="F108" s="10" t="s">
        <v>448</v>
      </c>
      <c r="G108" s="30"/>
      <c r="H108" s="56">
        <f t="shared" si="12"/>
        <v>300000</v>
      </c>
      <c r="I108" s="56">
        <f t="shared" si="12"/>
        <v>300000</v>
      </c>
      <c r="J108" s="14"/>
      <c r="K108" s="14"/>
      <c r="L108" s="14"/>
      <c r="M108" s="14"/>
      <c r="N108" s="14"/>
    </row>
    <row r="109" spans="1:14" ht="31.5">
      <c r="A109" s="1"/>
      <c r="B109" s="61" t="s">
        <v>34</v>
      </c>
      <c r="C109" s="9" t="s">
        <v>6</v>
      </c>
      <c r="D109" s="30" t="s">
        <v>16</v>
      </c>
      <c r="E109" s="30" t="s">
        <v>115</v>
      </c>
      <c r="F109" s="10" t="s">
        <v>448</v>
      </c>
      <c r="G109" s="30" t="s">
        <v>35</v>
      </c>
      <c r="H109" s="56">
        <v>300000</v>
      </c>
      <c r="I109" s="56">
        <v>300000</v>
      </c>
      <c r="J109" s="14"/>
      <c r="K109" s="14"/>
      <c r="L109" s="14"/>
      <c r="M109" s="14"/>
      <c r="N109" s="14"/>
    </row>
    <row r="110" spans="1:14" ht="47.25">
      <c r="A110" s="1"/>
      <c r="B110" s="31" t="s">
        <v>150</v>
      </c>
      <c r="C110" s="24" t="s">
        <v>6</v>
      </c>
      <c r="D110" s="24" t="s">
        <v>16</v>
      </c>
      <c r="E110" s="24" t="s">
        <v>115</v>
      </c>
      <c r="F110" s="3" t="s">
        <v>151</v>
      </c>
      <c r="G110" s="24"/>
      <c r="H110" s="60">
        <f aca="true" t="shared" si="13" ref="H110:I113">H111</f>
        <v>50000</v>
      </c>
      <c r="I110" s="60">
        <f t="shared" si="13"/>
        <v>50000</v>
      </c>
      <c r="J110" s="14"/>
      <c r="K110" s="14"/>
      <c r="L110" s="14"/>
      <c r="M110" s="14"/>
      <c r="N110" s="14"/>
    </row>
    <row r="111" spans="1:14" ht="78.75">
      <c r="A111" s="1"/>
      <c r="B111" s="28" t="s">
        <v>152</v>
      </c>
      <c r="C111" s="9" t="s">
        <v>6</v>
      </c>
      <c r="D111" s="9" t="s">
        <v>16</v>
      </c>
      <c r="E111" s="9" t="s">
        <v>115</v>
      </c>
      <c r="F111" s="8" t="s">
        <v>153</v>
      </c>
      <c r="G111" s="9"/>
      <c r="H111" s="56">
        <f t="shared" si="13"/>
        <v>50000</v>
      </c>
      <c r="I111" s="56">
        <f t="shared" si="13"/>
        <v>50000</v>
      </c>
      <c r="J111" s="14"/>
      <c r="K111" s="14"/>
      <c r="L111" s="14"/>
      <c r="M111" s="14"/>
      <c r="N111" s="14"/>
    </row>
    <row r="112" spans="1:14" ht="47.25">
      <c r="A112" s="1"/>
      <c r="B112" s="28" t="s">
        <v>154</v>
      </c>
      <c r="C112" s="9" t="s">
        <v>6</v>
      </c>
      <c r="D112" s="9" t="s">
        <v>16</v>
      </c>
      <c r="E112" s="9" t="s">
        <v>115</v>
      </c>
      <c r="F112" s="8" t="s">
        <v>155</v>
      </c>
      <c r="G112" s="9"/>
      <c r="H112" s="56">
        <f t="shared" si="13"/>
        <v>50000</v>
      </c>
      <c r="I112" s="56">
        <f t="shared" si="13"/>
        <v>50000</v>
      </c>
      <c r="J112" s="14"/>
      <c r="K112" s="14"/>
      <c r="L112" s="14"/>
      <c r="M112" s="14"/>
      <c r="N112" s="14"/>
    </row>
    <row r="113" spans="1:14" ht="47.25">
      <c r="A113" s="1"/>
      <c r="B113" s="28" t="s">
        <v>156</v>
      </c>
      <c r="C113" s="9" t="s">
        <v>6</v>
      </c>
      <c r="D113" s="9" t="s">
        <v>16</v>
      </c>
      <c r="E113" s="9" t="s">
        <v>115</v>
      </c>
      <c r="F113" s="8" t="s">
        <v>157</v>
      </c>
      <c r="G113" s="9"/>
      <c r="H113" s="56">
        <f t="shared" si="13"/>
        <v>50000</v>
      </c>
      <c r="I113" s="56">
        <f t="shared" si="13"/>
        <v>50000</v>
      </c>
      <c r="J113" s="14"/>
      <c r="K113" s="14"/>
      <c r="L113" s="14"/>
      <c r="M113" s="14"/>
      <c r="N113" s="14"/>
    </row>
    <row r="114" spans="1:14" ht="31.5">
      <c r="A114" s="1"/>
      <c r="B114" s="28" t="s">
        <v>34</v>
      </c>
      <c r="C114" s="9" t="s">
        <v>6</v>
      </c>
      <c r="D114" s="9" t="s">
        <v>16</v>
      </c>
      <c r="E114" s="9" t="s">
        <v>115</v>
      </c>
      <c r="F114" s="8" t="s">
        <v>157</v>
      </c>
      <c r="G114" s="9" t="s">
        <v>35</v>
      </c>
      <c r="H114" s="56">
        <v>50000</v>
      </c>
      <c r="I114" s="56">
        <v>50000</v>
      </c>
      <c r="J114" s="14"/>
      <c r="K114" s="14"/>
      <c r="L114" s="14"/>
      <c r="M114" s="14"/>
      <c r="N114" s="14"/>
    </row>
    <row r="115" spans="1:14" ht="63">
      <c r="A115" s="1"/>
      <c r="B115" s="37" t="s">
        <v>158</v>
      </c>
      <c r="C115" s="24" t="s">
        <v>6</v>
      </c>
      <c r="D115" s="24" t="s">
        <v>16</v>
      </c>
      <c r="E115" s="24" t="s">
        <v>115</v>
      </c>
      <c r="F115" s="24" t="s">
        <v>159</v>
      </c>
      <c r="G115" s="9"/>
      <c r="H115" s="54">
        <f aca="true" t="shared" si="14" ref="H115:I117">H116</f>
        <v>20505150</v>
      </c>
      <c r="I115" s="54">
        <f t="shared" si="14"/>
        <v>20505150</v>
      </c>
      <c r="J115" s="14"/>
      <c r="K115" s="14"/>
      <c r="L115" s="14"/>
      <c r="M115" s="14"/>
      <c r="N115" s="14"/>
    </row>
    <row r="116" spans="1:14" ht="126">
      <c r="A116" s="1"/>
      <c r="B116" s="36" t="s">
        <v>160</v>
      </c>
      <c r="C116" s="9" t="s">
        <v>6</v>
      </c>
      <c r="D116" s="9" t="s">
        <v>16</v>
      </c>
      <c r="E116" s="9" t="s">
        <v>115</v>
      </c>
      <c r="F116" s="9" t="s">
        <v>161</v>
      </c>
      <c r="G116" s="9"/>
      <c r="H116" s="55">
        <f t="shared" si="14"/>
        <v>20505150</v>
      </c>
      <c r="I116" s="55">
        <f t="shared" si="14"/>
        <v>20505150</v>
      </c>
      <c r="J116" s="14"/>
      <c r="K116" s="14"/>
      <c r="L116" s="14"/>
      <c r="M116" s="14"/>
      <c r="N116" s="14"/>
    </row>
    <row r="117" spans="1:14" ht="31.5">
      <c r="A117" s="1"/>
      <c r="B117" s="36" t="s">
        <v>162</v>
      </c>
      <c r="C117" s="9" t="s">
        <v>6</v>
      </c>
      <c r="D117" s="9" t="s">
        <v>16</v>
      </c>
      <c r="E117" s="9" t="s">
        <v>115</v>
      </c>
      <c r="F117" s="9" t="s">
        <v>163</v>
      </c>
      <c r="G117" s="9"/>
      <c r="H117" s="55">
        <f t="shared" si="14"/>
        <v>20505150</v>
      </c>
      <c r="I117" s="55">
        <f t="shared" si="14"/>
        <v>20505150</v>
      </c>
      <c r="J117" s="14"/>
      <c r="K117" s="14"/>
      <c r="L117" s="14"/>
      <c r="M117" s="14"/>
      <c r="N117" s="14"/>
    </row>
    <row r="118" spans="1:14" ht="31.5">
      <c r="A118" s="1"/>
      <c r="B118" s="36" t="s">
        <v>164</v>
      </c>
      <c r="C118" s="9" t="s">
        <v>6</v>
      </c>
      <c r="D118" s="9" t="s">
        <v>16</v>
      </c>
      <c r="E118" s="9" t="s">
        <v>115</v>
      </c>
      <c r="F118" s="9" t="s">
        <v>165</v>
      </c>
      <c r="G118" s="9"/>
      <c r="H118" s="55">
        <f>H119+H120+H121</f>
        <v>20505150</v>
      </c>
      <c r="I118" s="55">
        <f>I119+I120+I121</f>
        <v>20505150</v>
      </c>
      <c r="J118" s="14"/>
      <c r="K118" s="14"/>
      <c r="L118" s="14"/>
      <c r="M118" s="14"/>
      <c r="N118" s="14"/>
    </row>
    <row r="119" spans="1:14" ht="63">
      <c r="A119" s="1"/>
      <c r="B119" s="28" t="s">
        <v>78</v>
      </c>
      <c r="C119" s="9" t="s">
        <v>6</v>
      </c>
      <c r="D119" s="9" t="s">
        <v>16</v>
      </c>
      <c r="E119" s="9" t="s">
        <v>115</v>
      </c>
      <c r="F119" s="9" t="s">
        <v>165</v>
      </c>
      <c r="G119" s="9" t="s">
        <v>166</v>
      </c>
      <c r="H119" s="56">
        <v>12282327</v>
      </c>
      <c r="I119" s="56">
        <v>12282327</v>
      </c>
      <c r="J119" s="14"/>
      <c r="K119" s="14"/>
      <c r="L119" s="14"/>
      <c r="M119" s="14"/>
      <c r="N119" s="14"/>
    </row>
    <row r="120" spans="1:14" ht="31.5">
      <c r="A120" s="1"/>
      <c r="B120" s="28" t="s">
        <v>34</v>
      </c>
      <c r="C120" s="9" t="s">
        <v>6</v>
      </c>
      <c r="D120" s="9" t="s">
        <v>16</v>
      </c>
      <c r="E120" s="9" t="s">
        <v>115</v>
      </c>
      <c r="F120" s="9" t="s">
        <v>165</v>
      </c>
      <c r="G120" s="9" t="s">
        <v>35</v>
      </c>
      <c r="H120" s="56">
        <v>6644124</v>
      </c>
      <c r="I120" s="56">
        <v>6644124</v>
      </c>
      <c r="J120" s="14"/>
      <c r="K120" s="14"/>
      <c r="L120" s="14"/>
      <c r="M120" s="14"/>
      <c r="N120" s="14"/>
    </row>
    <row r="121" spans="1:14" ht="15.75">
      <c r="A121" s="1"/>
      <c r="B121" s="28" t="s">
        <v>36</v>
      </c>
      <c r="C121" s="9" t="s">
        <v>6</v>
      </c>
      <c r="D121" s="9" t="s">
        <v>16</v>
      </c>
      <c r="E121" s="9" t="s">
        <v>115</v>
      </c>
      <c r="F121" s="9" t="s">
        <v>165</v>
      </c>
      <c r="G121" s="9" t="s">
        <v>37</v>
      </c>
      <c r="H121" s="56">
        <v>1578699</v>
      </c>
      <c r="I121" s="56">
        <v>1578699</v>
      </c>
      <c r="J121" s="14"/>
      <c r="K121" s="14"/>
      <c r="L121" s="14"/>
      <c r="M121" s="14"/>
      <c r="N121" s="14"/>
    </row>
    <row r="122" spans="1:14" ht="31.5">
      <c r="A122" s="1"/>
      <c r="B122" s="31" t="s">
        <v>167</v>
      </c>
      <c r="C122" s="24" t="s">
        <v>6</v>
      </c>
      <c r="D122" s="24" t="s">
        <v>16</v>
      </c>
      <c r="E122" s="24" t="s">
        <v>115</v>
      </c>
      <c r="F122" s="24" t="s">
        <v>168</v>
      </c>
      <c r="G122" s="9"/>
      <c r="H122" s="54">
        <f>H123</f>
        <v>1197788</v>
      </c>
      <c r="I122" s="54">
        <f>I123</f>
        <v>1197788</v>
      </c>
      <c r="J122" s="14"/>
      <c r="K122" s="14"/>
      <c r="L122" s="14"/>
      <c r="M122" s="14"/>
      <c r="N122" s="14"/>
    </row>
    <row r="123" spans="1:14" ht="31.5">
      <c r="A123" s="1"/>
      <c r="B123" s="28" t="s">
        <v>169</v>
      </c>
      <c r="C123" s="9" t="s">
        <v>6</v>
      </c>
      <c r="D123" s="9" t="s">
        <v>16</v>
      </c>
      <c r="E123" s="9" t="s">
        <v>170</v>
      </c>
      <c r="F123" s="9" t="s">
        <v>171</v>
      </c>
      <c r="G123" s="9"/>
      <c r="H123" s="55">
        <f>H124</f>
        <v>1197788</v>
      </c>
      <c r="I123" s="55">
        <f>I124</f>
        <v>1197788</v>
      </c>
      <c r="J123" s="14"/>
      <c r="K123" s="14"/>
      <c r="L123" s="14"/>
      <c r="M123" s="14"/>
      <c r="N123" s="14"/>
    </row>
    <row r="124" spans="1:14" ht="31.5">
      <c r="A124" s="1"/>
      <c r="B124" s="28" t="s">
        <v>172</v>
      </c>
      <c r="C124" s="9" t="s">
        <v>6</v>
      </c>
      <c r="D124" s="9" t="s">
        <v>106</v>
      </c>
      <c r="E124" s="9" t="s">
        <v>170</v>
      </c>
      <c r="F124" s="9" t="s">
        <v>173</v>
      </c>
      <c r="G124" s="9"/>
      <c r="H124" s="55">
        <f>H125+H127+H126</f>
        <v>1197788</v>
      </c>
      <c r="I124" s="55">
        <f>I125+I127+I126</f>
        <v>1197788</v>
      </c>
      <c r="J124" s="14"/>
      <c r="K124" s="14"/>
      <c r="L124" s="14"/>
      <c r="M124" s="14"/>
      <c r="N124" s="14"/>
    </row>
    <row r="125" spans="1:14" ht="31.5">
      <c r="A125" s="1"/>
      <c r="B125" s="28" t="s">
        <v>34</v>
      </c>
      <c r="C125" s="9" t="s">
        <v>6</v>
      </c>
      <c r="D125" s="9" t="s">
        <v>16</v>
      </c>
      <c r="E125" s="9" t="s">
        <v>115</v>
      </c>
      <c r="F125" s="9" t="s">
        <v>173</v>
      </c>
      <c r="G125" s="9" t="s">
        <v>35</v>
      </c>
      <c r="H125" s="55">
        <v>1044616</v>
      </c>
      <c r="I125" s="55">
        <v>1044616</v>
      </c>
      <c r="J125" s="14"/>
      <c r="K125" s="14"/>
      <c r="L125" s="14"/>
      <c r="M125" s="14"/>
      <c r="N125" s="14"/>
    </row>
    <row r="126" spans="1:14" ht="15.75">
      <c r="A126" s="1"/>
      <c r="B126" s="36" t="s">
        <v>243</v>
      </c>
      <c r="C126" s="9" t="s">
        <v>6</v>
      </c>
      <c r="D126" s="9" t="s">
        <v>16</v>
      </c>
      <c r="E126" s="9" t="s">
        <v>115</v>
      </c>
      <c r="F126" s="9" t="s">
        <v>173</v>
      </c>
      <c r="G126" s="9" t="s">
        <v>244</v>
      </c>
      <c r="H126" s="55">
        <v>100000</v>
      </c>
      <c r="I126" s="55">
        <v>100000</v>
      </c>
      <c r="J126" s="14"/>
      <c r="K126" s="14"/>
      <c r="L126" s="14"/>
      <c r="M126" s="14"/>
      <c r="N126" s="14"/>
    </row>
    <row r="127" spans="1:14" ht="15.75">
      <c r="A127" s="1"/>
      <c r="B127" s="28" t="s">
        <v>36</v>
      </c>
      <c r="C127" s="9" t="s">
        <v>6</v>
      </c>
      <c r="D127" s="9" t="s">
        <v>16</v>
      </c>
      <c r="E127" s="9" t="s">
        <v>115</v>
      </c>
      <c r="F127" s="9" t="s">
        <v>173</v>
      </c>
      <c r="G127" s="9" t="s">
        <v>37</v>
      </c>
      <c r="H127" s="55">
        <v>53172</v>
      </c>
      <c r="I127" s="55">
        <v>53172</v>
      </c>
      <c r="J127" s="14"/>
      <c r="K127" s="14"/>
      <c r="L127" s="14"/>
      <c r="M127" s="14"/>
      <c r="N127" s="14"/>
    </row>
    <row r="128" spans="1:14" ht="31.5">
      <c r="A128" s="1"/>
      <c r="B128" s="21" t="s">
        <v>84</v>
      </c>
      <c r="C128" s="24" t="s">
        <v>6</v>
      </c>
      <c r="D128" s="24" t="s">
        <v>16</v>
      </c>
      <c r="E128" s="24" t="s">
        <v>115</v>
      </c>
      <c r="F128" s="24" t="s">
        <v>85</v>
      </c>
      <c r="G128" s="24"/>
      <c r="H128" s="54">
        <f>H129</f>
        <v>1066200</v>
      </c>
      <c r="I128" s="54">
        <f>I129</f>
        <v>1143300</v>
      </c>
      <c r="J128" s="14"/>
      <c r="K128" s="14"/>
      <c r="L128" s="14"/>
      <c r="M128" s="14"/>
      <c r="N128" s="14"/>
    </row>
    <row r="129" spans="1:14" ht="15.75">
      <c r="A129" s="1"/>
      <c r="B129" s="34" t="s">
        <v>174</v>
      </c>
      <c r="C129" s="9" t="s">
        <v>6</v>
      </c>
      <c r="D129" s="9" t="s">
        <v>16</v>
      </c>
      <c r="E129" s="9" t="s">
        <v>115</v>
      </c>
      <c r="F129" s="9" t="s">
        <v>87</v>
      </c>
      <c r="G129" s="9"/>
      <c r="H129" s="55">
        <f>H130</f>
        <v>1066200</v>
      </c>
      <c r="I129" s="55">
        <f>I130</f>
        <v>1143300</v>
      </c>
      <c r="J129" s="14"/>
      <c r="K129" s="14"/>
      <c r="L129" s="14"/>
      <c r="M129" s="14"/>
      <c r="N129" s="14"/>
    </row>
    <row r="130" spans="1:14" ht="47.25">
      <c r="A130" s="1"/>
      <c r="B130" s="28" t="s">
        <v>410</v>
      </c>
      <c r="C130" s="30" t="s">
        <v>6</v>
      </c>
      <c r="D130" s="30" t="s">
        <v>16</v>
      </c>
      <c r="E130" s="30" t="s">
        <v>115</v>
      </c>
      <c r="F130" s="10" t="s">
        <v>175</v>
      </c>
      <c r="G130" s="30"/>
      <c r="H130" s="56">
        <f>H131+H132</f>
        <v>1066200</v>
      </c>
      <c r="I130" s="56">
        <f>I131+I132</f>
        <v>1143300</v>
      </c>
      <c r="J130" s="14"/>
      <c r="K130" s="14"/>
      <c r="L130" s="14"/>
      <c r="M130" s="14"/>
      <c r="N130" s="14"/>
    </row>
    <row r="131" spans="1:14" ht="63">
      <c r="A131" s="1"/>
      <c r="B131" s="27" t="s">
        <v>25</v>
      </c>
      <c r="C131" s="30" t="s">
        <v>6</v>
      </c>
      <c r="D131" s="30" t="s">
        <v>106</v>
      </c>
      <c r="E131" s="30" t="s">
        <v>115</v>
      </c>
      <c r="F131" s="10" t="s">
        <v>175</v>
      </c>
      <c r="G131" s="30" t="s">
        <v>26</v>
      </c>
      <c r="H131" s="56">
        <v>755421</v>
      </c>
      <c r="I131" s="56">
        <v>755421</v>
      </c>
      <c r="J131" s="14"/>
      <c r="K131" s="14"/>
      <c r="L131" s="14"/>
      <c r="M131" s="14"/>
      <c r="N131" s="14"/>
    </row>
    <row r="132" spans="1:14" ht="31.5">
      <c r="A132" s="1"/>
      <c r="B132" s="28" t="s">
        <v>34</v>
      </c>
      <c r="C132" s="30" t="s">
        <v>6</v>
      </c>
      <c r="D132" s="30" t="s">
        <v>16</v>
      </c>
      <c r="E132" s="30" t="s">
        <v>115</v>
      </c>
      <c r="F132" s="10" t="s">
        <v>175</v>
      </c>
      <c r="G132" s="30" t="s">
        <v>35</v>
      </c>
      <c r="H132" s="56">
        <v>310779</v>
      </c>
      <c r="I132" s="56">
        <v>387879</v>
      </c>
      <c r="J132" s="14"/>
      <c r="K132" s="14"/>
      <c r="L132" s="14"/>
      <c r="M132" s="14"/>
      <c r="N132" s="14"/>
    </row>
    <row r="133" spans="1:14" ht="31.5">
      <c r="A133" s="1"/>
      <c r="B133" s="21" t="s">
        <v>176</v>
      </c>
      <c r="C133" s="24" t="s">
        <v>6</v>
      </c>
      <c r="D133" s="24" t="s">
        <v>28</v>
      </c>
      <c r="E133" s="24"/>
      <c r="F133" s="24"/>
      <c r="G133" s="9"/>
      <c r="H133" s="54">
        <f aca="true" t="shared" si="15" ref="H133:I138">H134</f>
        <v>135000</v>
      </c>
      <c r="I133" s="54">
        <f t="shared" si="15"/>
        <v>135000</v>
      </c>
      <c r="J133" s="14"/>
      <c r="K133" s="14"/>
      <c r="L133" s="14"/>
      <c r="M133" s="14"/>
      <c r="N133" s="14"/>
    </row>
    <row r="134" spans="1:14" ht="47.25">
      <c r="A134" s="1"/>
      <c r="B134" s="21" t="s">
        <v>177</v>
      </c>
      <c r="C134" s="24" t="s">
        <v>6</v>
      </c>
      <c r="D134" s="24" t="s">
        <v>28</v>
      </c>
      <c r="E134" s="24" t="s">
        <v>178</v>
      </c>
      <c r="F134" s="24"/>
      <c r="G134" s="24"/>
      <c r="H134" s="60">
        <f t="shared" si="15"/>
        <v>135000</v>
      </c>
      <c r="I134" s="60">
        <f t="shared" si="15"/>
        <v>135000</v>
      </c>
      <c r="J134" s="14"/>
      <c r="K134" s="14"/>
      <c r="L134" s="14"/>
      <c r="M134" s="14"/>
      <c r="N134" s="14"/>
    </row>
    <row r="135" spans="1:14" ht="63">
      <c r="A135" s="1"/>
      <c r="B135" s="37" t="s">
        <v>179</v>
      </c>
      <c r="C135" s="24" t="s">
        <v>6</v>
      </c>
      <c r="D135" s="24" t="s">
        <v>28</v>
      </c>
      <c r="E135" s="24" t="s">
        <v>178</v>
      </c>
      <c r="F135" s="24" t="s">
        <v>180</v>
      </c>
      <c r="G135" s="24"/>
      <c r="H135" s="60">
        <f t="shared" si="15"/>
        <v>135000</v>
      </c>
      <c r="I135" s="60">
        <f t="shared" si="15"/>
        <v>135000</v>
      </c>
      <c r="J135" s="14"/>
      <c r="K135" s="14"/>
      <c r="L135" s="14"/>
      <c r="M135" s="14"/>
      <c r="N135" s="14"/>
    </row>
    <row r="136" spans="1:14" ht="110.25">
      <c r="A136" s="1"/>
      <c r="B136" s="36" t="s">
        <v>181</v>
      </c>
      <c r="C136" s="9" t="s">
        <v>6</v>
      </c>
      <c r="D136" s="9" t="s">
        <v>28</v>
      </c>
      <c r="E136" s="9" t="s">
        <v>178</v>
      </c>
      <c r="F136" s="9" t="s">
        <v>182</v>
      </c>
      <c r="G136" s="9"/>
      <c r="H136" s="56">
        <f t="shared" si="15"/>
        <v>135000</v>
      </c>
      <c r="I136" s="56">
        <f t="shared" si="15"/>
        <v>135000</v>
      </c>
      <c r="J136" s="14"/>
      <c r="K136" s="14"/>
      <c r="L136" s="14"/>
      <c r="M136" s="14"/>
      <c r="N136" s="14"/>
    </row>
    <row r="137" spans="1:14" ht="47.25">
      <c r="A137" s="1"/>
      <c r="B137" s="36" t="s">
        <v>183</v>
      </c>
      <c r="C137" s="9" t="s">
        <v>6</v>
      </c>
      <c r="D137" s="9" t="s">
        <v>28</v>
      </c>
      <c r="E137" s="9" t="s">
        <v>178</v>
      </c>
      <c r="F137" s="9" t="s">
        <v>184</v>
      </c>
      <c r="G137" s="9"/>
      <c r="H137" s="56">
        <f>H138</f>
        <v>135000</v>
      </c>
      <c r="I137" s="56">
        <f>I138</f>
        <v>135000</v>
      </c>
      <c r="J137" s="14"/>
      <c r="K137" s="14"/>
      <c r="L137" s="14"/>
      <c r="M137" s="14"/>
      <c r="N137" s="14"/>
    </row>
    <row r="138" spans="1:14" ht="47.25">
      <c r="A138" s="1"/>
      <c r="B138" s="36" t="s">
        <v>185</v>
      </c>
      <c r="C138" s="9" t="s">
        <v>6</v>
      </c>
      <c r="D138" s="9" t="s">
        <v>28</v>
      </c>
      <c r="E138" s="9" t="s">
        <v>178</v>
      </c>
      <c r="F138" s="9" t="s">
        <v>186</v>
      </c>
      <c r="G138" s="9"/>
      <c r="H138" s="56">
        <f t="shared" si="15"/>
        <v>135000</v>
      </c>
      <c r="I138" s="56">
        <f t="shared" si="15"/>
        <v>135000</v>
      </c>
      <c r="J138" s="14"/>
      <c r="K138" s="14"/>
      <c r="L138" s="14"/>
      <c r="M138" s="14"/>
      <c r="N138" s="14"/>
    </row>
    <row r="139" spans="1:14" ht="31.5">
      <c r="A139" s="1"/>
      <c r="B139" s="28" t="s">
        <v>34</v>
      </c>
      <c r="C139" s="9" t="s">
        <v>6</v>
      </c>
      <c r="D139" s="9" t="s">
        <v>28</v>
      </c>
      <c r="E139" s="9" t="s">
        <v>178</v>
      </c>
      <c r="F139" s="9" t="s">
        <v>186</v>
      </c>
      <c r="G139" s="9" t="s">
        <v>35</v>
      </c>
      <c r="H139" s="56">
        <v>135000</v>
      </c>
      <c r="I139" s="56">
        <v>135000</v>
      </c>
      <c r="J139" s="14"/>
      <c r="K139" s="14"/>
      <c r="L139" s="14"/>
      <c r="M139" s="14"/>
      <c r="N139" s="14"/>
    </row>
    <row r="140" spans="1:14" ht="15.75">
      <c r="A140" s="1"/>
      <c r="B140" s="21" t="s">
        <v>187</v>
      </c>
      <c r="C140" s="24" t="s">
        <v>6</v>
      </c>
      <c r="D140" s="24" t="s">
        <v>39</v>
      </c>
      <c r="E140" s="24"/>
      <c r="F140" s="24"/>
      <c r="G140" s="24"/>
      <c r="H140" s="60">
        <f>H141</f>
        <v>14277218</v>
      </c>
      <c r="I140" s="60">
        <f>I141</f>
        <v>14277218</v>
      </c>
      <c r="J140" s="14"/>
      <c r="K140" s="14"/>
      <c r="L140" s="14"/>
      <c r="M140" s="14"/>
      <c r="N140" s="14"/>
    </row>
    <row r="141" spans="1:14" ht="15.75">
      <c r="A141" s="1"/>
      <c r="B141" s="21" t="s">
        <v>188</v>
      </c>
      <c r="C141" s="24" t="s">
        <v>6</v>
      </c>
      <c r="D141" s="24" t="s">
        <v>39</v>
      </c>
      <c r="E141" s="24" t="s">
        <v>178</v>
      </c>
      <c r="F141" s="24"/>
      <c r="G141" s="24"/>
      <c r="H141" s="60">
        <f aca="true" t="shared" si="16" ref="H141:I143">H142</f>
        <v>14277218</v>
      </c>
      <c r="I141" s="60">
        <f t="shared" si="16"/>
        <v>14277218</v>
      </c>
      <c r="J141" s="14"/>
      <c r="K141" s="14"/>
      <c r="L141" s="14"/>
      <c r="M141" s="14"/>
      <c r="N141" s="14"/>
    </row>
    <row r="142" spans="1:14" ht="63">
      <c r="A142" s="1"/>
      <c r="B142" s="21" t="s">
        <v>142</v>
      </c>
      <c r="C142" s="24" t="s">
        <v>6</v>
      </c>
      <c r="D142" s="24" t="s">
        <v>39</v>
      </c>
      <c r="E142" s="24" t="s">
        <v>189</v>
      </c>
      <c r="F142" s="24" t="s">
        <v>143</v>
      </c>
      <c r="G142" s="24"/>
      <c r="H142" s="60">
        <f t="shared" si="16"/>
        <v>14277218</v>
      </c>
      <c r="I142" s="60">
        <f t="shared" si="16"/>
        <v>14277218</v>
      </c>
      <c r="J142" s="14"/>
      <c r="K142" s="14"/>
      <c r="L142" s="14"/>
      <c r="M142" s="14"/>
      <c r="N142" s="14"/>
    </row>
    <row r="143" spans="1:14" ht="78.75">
      <c r="A143" s="1"/>
      <c r="B143" s="27" t="s">
        <v>190</v>
      </c>
      <c r="C143" s="9" t="s">
        <v>6</v>
      </c>
      <c r="D143" s="9" t="s">
        <v>39</v>
      </c>
      <c r="E143" s="9" t="s">
        <v>178</v>
      </c>
      <c r="F143" s="9" t="s">
        <v>191</v>
      </c>
      <c r="G143" s="9"/>
      <c r="H143" s="56">
        <f t="shared" si="16"/>
        <v>14277218</v>
      </c>
      <c r="I143" s="56">
        <f t="shared" si="16"/>
        <v>14277218</v>
      </c>
      <c r="J143" s="14"/>
      <c r="K143" s="14"/>
      <c r="L143" s="14"/>
      <c r="M143" s="14"/>
      <c r="N143" s="14"/>
    </row>
    <row r="144" spans="1:14" ht="31.5">
      <c r="A144" s="1"/>
      <c r="B144" s="27" t="s">
        <v>192</v>
      </c>
      <c r="C144" s="9" t="s">
        <v>6</v>
      </c>
      <c r="D144" s="9" t="s">
        <v>39</v>
      </c>
      <c r="E144" s="9" t="s">
        <v>178</v>
      </c>
      <c r="F144" s="9" t="s">
        <v>193</v>
      </c>
      <c r="G144" s="9"/>
      <c r="H144" s="56">
        <f>H145+H147</f>
        <v>14277218</v>
      </c>
      <c r="I144" s="56">
        <f>I145+I147</f>
        <v>14277218</v>
      </c>
      <c r="J144" s="14"/>
      <c r="K144" s="14"/>
      <c r="L144" s="14"/>
      <c r="M144" s="14"/>
      <c r="N144" s="14"/>
    </row>
    <row r="145" spans="1:14" ht="31.5">
      <c r="A145" s="1"/>
      <c r="B145" s="27" t="s">
        <v>196</v>
      </c>
      <c r="C145" s="30" t="s">
        <v>6</v>
      </c>
      <c r="D145" s="30" t="s">
        <v>39</v>
      </c>
      <c r="E145" s="30" t="s">
        <v>178</v>
      </c>
      <c r="F145" s="30" t="s">
        <v>197</v>
      </c>
      <c r="G145" s="30"/>
      <c r="H145" s="56">
        <f>H146</f>
        <v>9000000</v>
      </c>
      <c r="I145" s="56">
        <f>I146</f>
        <v>9000000</v>
      </c>
      <c r="J145" s="32"/>
      <c r="K145" s="32"/>
      <c r="L145" s="14"/>
      <c r="M145" s="14"/>
      <c r="N145" s="14"/>
    </row>
    <row r="146" spans="1:14" ht="31.5">
      <c r="A146" s="1"/>
      <c r="B146" s="28" t="s">
        <v>194</v>
      </c>
      <c r="C146" s="30" t="s">
        <v>6</v>
      </c>
      <c r="D146" s="30" t="s">
        <v>39</v>
      </c>
      <c r="E146" s="30" t="s">
        <v>178</v>
      </c>
      <c r="F146" s="30" t="s">
        <v>197</v>
      </c>
      <c r="G146" s="30" t="s">
        <v>195</v>
      </c>
      <c r="H146" s="56">
        <v>9000000</v>
      </c>
      <c r="I146" s="56">
        <v>9000000</v>
      </c>
      <c r="J146" s="32"/>
      <c r="K146" s="32"/>
      <c r="L146" s="14"/>
      <c r="M146" s="14"/>
      <c r="N146" s="14"/>
    </row>
    <row r="147" spans="1:14" ht="31.5">
      <c r="A147" s="1"/>
      <c r="B147" s="28" t="s">
        <v>198</v>
      </c>
      <c r="C147" s="30" t="s">
        <v>6</v>
      </c>
      <c r="D147" s="30" t="s">
        <v>39</v>
      </c>
      <c r="E147" s="30" t="s">
        <v>178</v>
      </c>
      <c r="F147" s="30" t="s">
        <v>199</v>
      </c>
      <c r="G147" s="30"/>
      <c r="H147" s="56">
        <f>H148</f>
        <v>5277218</v>
      </c>
      <c r="I147" s="56">
        <f>I148</f>
        <v>5277218</v>
      </c>
      <c r="J147" s="32"/>
      <c r="K147" s="32"/>
      <c r="L147" s="14"/>
      <c r="M147" s="14"/>
      <c r="N147" s="14"/>
    </row>
    <row r="148" spans="1:14" ht="31.5">
      <c r="A148" s="1"/>
      <c r="B148" s="28" t="s">
        <v>34</v>
      </c>
      <c r="C148" s="30" t="s">
        <v>6</v>
      </c>
      <c r="D148" s="30" t="s">
        <v>39</v>
      </c>
      <c r="E148" s="30" t="s">
        <v>178</v>
      </c>
      <c r="F148" s="30" t="s">
        <v>199</v>
      </c>
      <c r="G148" s="30" t="s">
        <v>35</v>
      </c>
      <c r="H148" s="56">
        <v>5277218</v>
      </c>
      <c r="I148" s="56">
        <v>5277218</v>
      </c>
      <c r="J148" s="32"/>
      <c r="K148" s="32"/>
      <c r="L148" s="14"/>
      <c r="M148" s="14"/>
      <c r="N148" s="14"/>
    </row>
    <row r="149" spans="1:14" ht="15.75">
      <c r="A149" s="1"/>
      <c r="B149" s="72" t="s">
        <v>209</v>
      </c>
      <c r="C149" s="77" t="s">
        <v>6</v>
      </c>
      <c r="D149" s="77" t="s">
        <v>210</v>
      </c>
      <c r="E149" s="73"/>
      <c r="F149" s="73"/>
      <c r="G149" s="73"/>
      <c r="H149" s="71">
        <f>H150+H161</f>
        <v>1641142</v>
      </c>
      <c r="I149" s="71">
        <f>I150+I161</f>
        <v>1641142</v>
      </c>
      <c r="J149" s="32"/>
      <c r="K149" s="32"/>
      <c r="L149" s="14"/>
      <c r="M149" s="14"/>
      <c r="N149" s="14"/>
    </row>
    <row r="150" spans="1:14" ht="15.75">
      <c r="A150" s="1"/>
      <c r="B150" s="72" t="s">
        <v>211</v>
      </c>
      <c r="C150" s="77" t="s">
        <v>6</v>
      </c>
      <c r="D150" s="77" t="s">
        <v>210</v>
      </c>
      <c r="E150" s="77" t="s">
        <v>18</v>
      </c>
      <c r="F150" s="77"/>
      <c r="G150" s="77"/>
      <c r="H150" s="71">
        <f>H151+H156</f>
        <v>1522632</v>
      </c>
      <c r="I150" s="71">
        <f>I151+I156</f>
        <v>1522632</v>
      </c>
      <c r="J150" s="32"/>
      <c r="K150" s="32"/>
      <c r="L150" s="14"/>
      <c r="M150" s="14"/>
      <c r="N150" s="14"/>
    </row>
    <row r="151" spans="1:14" ht="31.5">
      <c r="A151" s="1"/>
      <c r="B151" s="72" t="s">
        <v>212</v>
      </c>
      <c r="C151" s="77" t="s">
        <v>6</v>
      </c>
      <c r="D151" s="77" t="s">
        <v>210</v>
      </c>
      <c r="E151" s="77" t="s">
        <v>18</v>
      </c>
      <c r="F151" s="77" t="s">
        <v>213</v>
      </c>
      <c r="G151" s="77"/>
      <c r="H151" s="71">
        <f aca="true" t="shared" si="17" ref="H151:I154">H152</f>
        <v>603399</v>
      </c>
      <c r="I151" s="71">
        <f t="shared" si="17"/>
        <v>603399</v>
      </c>
      <c r="J151" s="32"/>
      <c r="K151" s="32"/>
      <c r="L151" s="14"/>
      <c r="M151" s="14"/>
      <c r="N151" s="14"/>
    </row>
    <row r="152" spans="1:14" ht="47.25">
      <c r="A152" s="1"/>
      <c r="B152" s="62" t="s">
        <v>214</v>
      </c>
      <c r="C152" s="73" t="s">
        <v>6</v>
      </c>
      <c r="D152" s="73" t="s">
        <v>210</v>
      </c>
      <c r="E152" s="73" t="s">
        <v>18</v>
      </c>
      <c r="F152" s="73" t="s">
        <v>215</v>
      </c>
      <c r="G152" s="73"/>
      <c r="H152" s="64">
        <f t="shared" si="17"/>
        <v>603399</v>
      </c>
      <c r="I152" s="64">
        <f t="shared" si="17"/>
        <v>603399</v>
      </c>
      <c r="J152" s="32"/>
      <c r="K152" s="32"/>
      <c r="L152" s="14"/>
      <c r="M152" s="14"/>
      <c r="N152" s="14"/>
    </row>
    <row r="153" spans="1:14" ht="47.25">
      <c r="A153" s="1"/>
      <c r="B153" s="62" t="s">
        <v>216</v>
      </c>
      <c r="C153" s="73" t="s">
        <v>6</v>
      </c>
      <c r="D153" s="73" t="s">
        <v>210</v>
      </c>
      <c r="E153" s="73" t="s">
        <v>18</v>
      </c>
      <c r="F153" s="73" t="s">
        <v>217</v>
      </c>
      <c r="G153" s="73"/>
      <c r="H153" s="64">
        <f t="shared" si="17"/>
        <v>603399</v>
      </c>
      <c r="I153" s="64">
        <f t="shared" si="17"/>
        <v>603399</v>
      </c>
      <c r="J153" s="32"/>
      <c r="K153" s="32"/>
      <c r="L153" s="14"/>
      <c r="M153" s="14"/>
      <c r="N153" s="14"/>
    </row>
    <row r="154" spans="1:14" ht="31.5">
      <c r="A154" s="1"/>
      <c r="B154" s="62" t="s">
        <v>218</v>
      </c>
      <c r="C154" s="73" t="s">
        <v>6</v>
      </c>
      <c r="D154" s="73" t="s">
        <v>210</v>
      </c>
      <c r="E154" s="73" t="s">
        <v>18</v>
      </c>
      <c r="F154" s="73" t="s">
        <v>219</v>
      </c>
      <c r="G154" s="73"/>
      <c r="H154" s="64">
        <f t="shared" si="17"/>
        <v>603399</v>
      </c>
      <c r="I154" s="64">
        <f t="shared" si="17"/>
        <v>603399</v>
      </c>
      <c r="J154" s="32"/>
      <c r="K154" s="32"/>
      <c r="L154" s="14"/>
      <c r="M154" s="14"/>
      <c r="N154" s="14"/>
    </row>
    <row r="155" spans="1:14" ht="31.5">
      <c r="A155" s="1"/>
      <c r="B155" s="62" t="s">
        <v>34</v>
      </c>
      <c r="C155" s="73" t="s">
        <v>6</v>
      </c>
      <c r="D155" s="73" t="s">
        <v>220</v>
      </c>
      <c r="E155" s="73" t="s">
        <v>18</v>
      </c>
      <c r="F155" s="73" t="s">
        <v>219</v>
      </c>
      <c r="G155" s="73" t="s">
        <v>35</v>
      </c>
      <c r="H155" s="64">
        <v>603399</v>
      </c>
      <c r="I155" s="64">
        <v>603399</v>
      </c>
      <c r="J155" s="32"/>
      <c r="K155" s="32"/>
      <c r="L155" s="14"/>
      <c r="M155" s="14"/>
      <c r="N155" s="14"/>
    </row>
    <row r="156" spans="1:14" ht="47.25">
      <c r="A156" s="1"/>
      <c r="B156" s="72" t="s">
        <v>450</v>
      </c>
      <c r="C156" s="77" t="s">
        <v>6</v>
      </c>
      <c r="D156" s="77" t="s">
        <v>210</v>
      </c>
      <c r="E156" s="77" t="s">
        <v>18</v>
      </c>
      <c r="F156" s="77" t="s">
        <v>221</v>
      </c>
      <c r="G156" s="77"/>
      <c r="H156" s="71">
        <f aca="true" t="shared" si="18" ref="H156:I159">H157</f>
        <v>919233</v>
      </c>
      <c r="I156" s="71">
        <f t="shared" si="18"/>
        <v>919233</v>
      </c>
      <c r="J156" s="6"/>
      <c r="K156" s="6"/>
      <c r="L156" s="1"/>
      <c r="M156" s="1"/>
      <c r="N156" s="14"/>
    </row>
    <row r="157" spans="1:14" ht="63">
      <c r="A157" s="1"/>
      <c r="B157" s="62" t="s">
        <v>451</v>
      </c>
      <c r="C157" s="73" t="s">
        <v>6</v>
      </c>
      <c r="D157" s="73" t="s">
        <v>210</v>
      </c>
      <c r="E157" s="73" t="s">
        <v>18</v>
      </c>
      <c r="F157" s="73" t="s">
        <v>222</v>
      </c>
      <c r="G157" s="73"/>
      <c r="H157" s="64">
        <f t="shared" si="18"/>
        <v>919233</v>
      </c>
      <c r="I157" s="64">
        <f t="shared" si="18"/>
        <v>919233</v>
      </c>
      <c r="J157" s="32"/>
      <c r="K157" s="32"/>
      <c r="L157" s="14"/>
      <c r="M157" s="14"/>
      <c r="N157" s="14"/>
    </row>
    <row r="158" spans="1:14" ht="31.5">
      <c r="A158" s="1"/>
      <c r="B158" s="62" t="s">
        <v>452</v>
      </c>
      <c r="C158" s="73" t="s">
        <v>6</v>
      </c>
      <c r="D158" s="73" t="s">
        <v>210</v>
      </c>
      <c r="E158" s="73" t="s">
        <v>18</v>
      </c>
      <c r="F158" s="73" t="s">
        <v>223</v>
      </c>
      <c r="G158" s="73"/>
      <c r="H158" s="64">
        <f t="shared" si="18"/>
        <v>919233</v>
      </c>
      <c r="I158" s="64">
        <f t="shared" si="18"/>
        <v>919233</v>
      </c>
      <c r="J158" s="32"/>
      <c r="K158" s="32"/>
      <c r="L158" s="14"/>
      <c r="M158" s="14"/>
      <c r="N158" s="14"/>
    </row>
    <row r="159" spans="1:14" ht="31.5">
      <c r="A159" s="1"/>
      <c r="B159" s="62" t="s">
        <v>442</v>
      </c>
      <c r="C159" s="73" t="s">
        <v>6</v>
      </c>
      <c r="D159" s="73" t="s">
        <v>210</v>
      </c>
      <c r="E159" s="73" t="s">
        <v>18</v>
      </c>
      <c r="F159" s="73" t="s">
        <v>434</v>
      </c>
      <c r="G159" s="73"/>
      <c r="H159" s="64">
        <f t="shared" si="18"/>
        <v>919233</v>
      </c>
      <c r="I159" s="64">
        <f t="shared" si="18"/>
        <v>919233</v>
      </c>
      <c r="J159" s="32"/>
      <c r="K159" s="32"/>
      <c r="L159" s="14"/>
      <c r="M159" s="14"/>
      <c r="N159" s="14"/>
    </row>
    <row r="160" spans="1:14" ht="31.5">
      <c r="A160" s="1"/>
      <c r="B160" s="62" t="s">
        <v>194</v>
      </c>
      <c r="C160" s="73" t="s">
        <v>6</v>
      </c>
      <c r="D160" s="73" t="s">
        <v>210</v>
      </c>
      <c r="E160" s="73" t="s">
        <v>18</v>
      </c>
      <c r="F160" s="73" t="s">
        <v>434</v>
      </c>
      <c r="G160" s="73" t="s">
        <v>195</v>
      </c>
      <c r="H160" s="64">
        <v>919233</v>
      </c>
      <c r="I160" s="64">
        <v>919233</v>
      </c>
      <c r="J160" s="32"/>
      <c r="K160" s="32"/>
      <c r="L160" s="14"/>
      <c r="M160" s="14"/>
      <c r="N160" s="14"/>
    </row>
    <row r="161" spans="1:14" ht="15.75">
      <c r="A161" s="1"/>
      <c r="B161" s="72" t="s">
        <v>224</v>
      </c>
      <c r="C161" s="77" t="s">
        <v>6</v>
      </c>
      <c r="D161" s="77" t="s">
        <v>210</v>
      </c>
      <c r="E161" s="77" t="s">
        <v>28</v>
      </c>
      <c r="F161" s="77"/>
      <c r="G161" s="77"/>
      <c r="H161" s="71">
        <f aca="true" t="shared" si="19" ref="H161:I165">H162</f>
        <v>118510</v>
      </c>
      <c r="I161" s="71">
        <f t="shared" si="19"/>
        <v>118510</v>
      </c>
      <c r="J161" s="32"/>
      <c r="K161" s="32"/>
      <c r="L161" s="14"/>
      <c r="M161" s="14"/>
      <c r="N161" s="14"/>
    </row>
    <row r="162" spans="1:14" ht="47.25">
      <c r="A162" s="1"/>
      <c r="B162" s="72" t="s">
        <v>202</v>
      </c>
      <c r="C162" s="77" t="s">
        <v>6</v>
      </c>
      <c r="D162" s="77" t="s">
        <v>210</v>
      </c>
      <c r="E162" s="77" t="s">
        <v>28</v>
      </c>
      <c r="F162" s="77" t="s">
        <v>203</v>
      </c>
      <c r="G162" s="77"/>
      <c r="H162" s="71">
        <f t="shared" si="19"/>
        <v>118510</v>
      </c>
      <c r="I162" s="71">
        <f t="shared" si="19"/>
        <v>118510</v>
      </c>
      <c r="J162" s="32"/>
      <c r="K162" s="32"/>
      <c r="L162" s="14"/>
      <c r="M162" s="14"/>
      <c r="N162" s="14"/>
    </row>
    <row r="163" spans="1:14" ht="78.75">
      <c r="A163" s="1"/>
      <c r="B163" s="62" t="s">
        <v>225</v>
      </c>
      <c r="C163" s="73" t="s">
        <v>6</v>
      </c>
      <c r="D163" s="73" t="s">
        <v>210</v>
      </c>
      <c r="E163" s="73" t="s">
        <v>28</v>
      </c>
      <c r="F163" s="73" t="s">
        <v>226</v>
      </c>
      <c r="G163" s="73"/>
      <c r="H163" s="64">
        <f t="shared" si="19"/>
        <v>118510</v>
      </c>
      <c r="I163" s="64">
        <f t="shared" si="19"/>
        <v>118510</v>
      </c>
      <c r="J163" s="32"/>
      <c r="K163" s="32"/>
      <c r="L163" s="14"/>
      <c r="M163" s="14"/>
      <c r="N163" s="14"/>
    </row>
    <row r="164" spans="1:14" ht="63">
      <c r="A164" s="1"/>
      <c r="B164" s="62" t="s">
        <v>227</v>
      </c>
      <c r="C164" s="73" t="s">
        <v>6</v>
      </c>
      <c r="D164" s="73" t="s">
        <v>210</v>
      </c>
      <c r="E164" s="73" t="s">
        <v>28</v>
      </c>
      <c r="F164" s="73" t="s">
        <v>228</v>
      </c>
      <c r="G164" s="73"/>
      <c r="H164" s="64">
        <f t="shared" si="19"/>
        <v>118510</v>
      </c>
      <c r="I164" s="64">
        <f t="shared" si="19"/>
        <v>118510</v>
      </c>
      <c r="J164" s="32"/>
      <c r="K164" s="32"/>
      <c r="L164" s="14"/>
      <c r="M164" s="14"/>
      <c r="N164" s="14"/>
    </row>
    <row r="165" spans="1:14" ht="15.75">
      <c r="A165" s="1"/>
      <c r="B165" s="62" t="s">
        <v>229</v>
      </c>
      <c r="C165" s="73" t="s">
        <v>6</v>
      </c>
      <c r="D165" s="73" t="s">
        <v>210</v>
      </c>
      <c r="E165" s="73" t="s">
        <v>28</v>
      </c>
      <c r="F165" s="73" t="s">
        <v>230</v>
      </c>
      <c r="G165" s="73"/>
      <c r="H165" s="64">
        <f t="shared" si="19"/>
        <v>118510</v>
      </c>
      <c r="I165" s="64">
        <f t="shared" si="19"/>
        <v>118510</v>
      </c>
      <c r="J165" s="32"/>
      <c r="K165" s="32"/>
      <c r="L165" s="14"/>
      <c r="M165" s="14"/>
      <c r="N165" s="14"/>
    </row>
    <row r="166" spans="1:14" ht="31.5">
      <c r="A166" s="1"/>
      <c r="B166" s="62" t="s">
        <v>34</v>
      </c>
      <c r="C166" s="73" t="s">
        <v>6</v>
      </c>
      <c r="D166" s="73" t="s">
        <v>220</v>
      </c>
      <c r="E166" s="73" t="s">
        <v>28</v>
      </c>
      <c r="F166" s="73" t="s">
        <v>230</v>
      </c>
      <c r="G166" s="73" t="s">
        <v>35</v>
      </c>
      <c r="H166" s="64">
        <v>118510</v>
      </c>
      <c r="I166" s="64">
        <v>118510</v>
      </c>
      <c r="J166" s="32"/>
      <c r="K166" s="32"/>
      <c r="L166" s="14"/>
      <c r="M166" s="14"/>
      <c r="N166" s="14"/>
    </row>
    <row r="167" spans="1:14" ht="15.75">
      <c r="A167" s="1"/>
      <c r="B167" s="74" t="s">
        <v>231</v>
      </c>
      <c r="C167" s="70" t="s">
        <v>6</v>
      </c>
      <c r="D167" s="70" t="s">
        <v>178</v>
      </c>
      <c r="E167" s="70"/>
      <c r="F167" s="70"/>
      <c r="G167" s="70"/>
      <c r="H167" s="71">
        <f aca="true" t="shared" si="20" ref="H167:I172">H168</f>
        <v>77383</v>
      </c>
      <c r="I167" s="71">
        <f t="shared" si="20"/>
        <v>61906</v>
      </c>
      <c r="J167" s="14"/>
      <c r="K167" s="14"/>
      <c r="L167" s="14"/>
      <c r="M167" s="14"/>
      <c r="N167" s="14"/>
    </row>
    <row r="168" spans="1:14" ht="15.75">
      <c r="A168" s="1"/>
      <c r="B168" s="74" t="s">
        <v>232</v>
      </c>
      <c r="C168" s="70" t="s">
        <v>6</v>
      </c>
      <c r="D168" s="70" t="s">
        <v>178</v>
      </c>
      <c r="E168" s="70" t="s">
        <v>105</v>
      </c>
      <c r="F168" s="70"/>
      <c r="G168" s="70"/>
      <c r="H168" s="71">
        <f t="shared" si="20"/>
        <v>77383</v>
      </c>
      <c r="I168" s="71">
        <f t="shared" si="20"/>
        <v>61906</v>
      </c>
      <c r="J168" s="14"/>
      <c r="K168" s="14"/>
      <c r="L168" s="14"/>
      <c r="M168" s="14"/>
      <c r="N168" s="14"/>
    </row>
    <row r="169" spans="1:14" ht="47.25">
      <c r="A169" s="1"/>
      <c r="B169" s="72" t="s">
        <v>202</v>
      </c>
      <c r="C169" s="70" t="s">
        <v>6</v>
      </c>
      <c r="D169" s="70" t="s">
        <v>178</v>
      </c>
      <c r="E169" s="70" t="s">
        <v>105</v>
      </c>
      <c r="F169" s="70" t="s">
        <v>203</v>
      </c>
      <c r="G169" s="63"/>
      <c r="H169" s="75">
        <f t="shared" si="20"/>
        <v>77383</v>
      </c>
      <c r="I169" s="75">
        <f t="shared" si="20"/>
        <v>61906</v>
      </c>
      <c r="J169" s="14"/>
      <c r="K169" s="14"/>
      <c r="L169" s="14"/>
      <c r="M169" s="14"/>
      <c r="N169" s="14"/>
    </row>
    <row r="170" spans="1:14" ht="78.75">
      <c r="A170" s="1"/>
      <c r="B170" s="66" t="s">
        <v>225</v>
      </c>
      <c r="C170" s="67" t="s">
        <v>6</v>
      </c>
      <c r="D170" s="67" t="s">
        <v>178</v>
      </c>
      <c r="E170" s="67" t="s">
        <v>105</v>
      </c>
      <c r="F170" s="67" t="s">
        <v>226</v>
      </c>
      <c r="G170" s="67"/>
      <c r="H170" s="68">
        <f t="shared" si="20"/>
        <v>77383</v>
      </c>
      <c r="I170" s="68">
        <f t="shared" si="20"/>
        <v>61906</v>
      </c>
      <c r="J170" s="14"/>
      <c r="K170" s="14"/>
      <c r="L170" s="14"/>
      <c r="M170" s="14"/>
      <c r="N170" s="14"/>
    </row>
    <row r="171" spans="1:14" ht="47.25">
      <c r="A171" s="1"/>
      <c r="B171" s="28" t="s">
        <v>233</v>
      </c>
      <c r="C171" s="9" t="s">
        <v>6</v>
      </c>
      <c r="D171" s="9" t="s">
        <v>178</v>
      </c>
      <c r="E171" s="9" t="s">
        <v>105</v>
      </c>
      <c r="F171" s="9" t="s">
        <v>228</v>
      </c>
      <c r="G171" s="9"/>
      <c r="H171" s="55">
        <f t="shared" si="20"/>
        <v>77383</v>
      </c>
      <c r="I171" s="55">
        <f t="shared" si="20"/>
        <v>61906</v>
      </c>
      <c r="J171" s="14"/>
      <c r="K171" s="14"/>
      <c r="L171" s="14"/>
      <c r="M171" s="14"/>
      <c r="N171" s="14"/>
    </row>
    <row r="172" spans="1:14" ht="31.5">
      <c r="A172" s="1"/>
      <c r="B172" s="28" t="s">
        <v>444</v>
      </c>
      <c r="C172" s="9" t="s">
        <v>6</v>
      </c>
      <c r="D172" s="9" t="s">
        <v>178</v>
      </c>
      <c r="E172" s="9" t="s">
        <v>105</v>
      </c>
      <c r="F172" s="9" t="s">
        <v>234</v>
      </c>
      <c r="G172" s="9"/>
      <c r="H172" s="55">
        <f t="shared" si="20"/>
        <v>77383</v>
      </c>
      <c r="I172" s="55">
        <f t="shared" si="20"/>
        <v>61906</v>
      </c>
      <c r="J172" s="14"/>
      <c r="K172" s="14"/>
      <c r="L172" s="14"/>
      <c r="M172" s="14"/>
      <c r="N172" s="14"/>
    </row>
    <row r="173" spans="1:14" ht="31.5">
      <c r="A173" s="1"/>
      <c r="B173" s="28" t="s">
        <v>34</v>
      </c>
      <c r="C173" s="9" t="s">
        <v>6</v>
      </c>
      <c r="D173" s="9" t="s">
        <v>178</v>
      </c>
      <c r="E173" s="9" t="s">
        <v>105</v>
      </c>
      <c r="F173" s="9" t="s">
        <v>234</v>
      </c>
      <c r="G173" s="9" t="s">
        <v>35</v>
      </c>
      <c r="H173" s="55">
        <v>77383</v>
      </c>
      <c r="I173" s="55">
        <v>61906</v>
      </c>
      <c r="J173" s="14"/>
      <c r="K173" s="14"/>
      <c r="L173" s="14"/>
      <c r="M173" s="14"/>
      <c r="N173" s="14"/>
    </row>
    <row r="174" spans="1:14" ht="15.75">
      <c r="A174" s="1"/>
      <c r="B174" s="37" t="s">
        <v>235</v>
      </c>
      <c r="C174" s="24" t="s">
        <v>6</v>
      </c>
      <c r="D174" s="24" t="s">
        <v>236</v>
      </c>
      <c r="E174" s="9"/>
      <c r="F174" s="9"/>
      <c r="G174" s="9"/>
      <c r="H174" s="60">
        <f>H175+H181+H197+H207</f>
        <v>19121268</v>
      </c>
      <c r="I174" s="60">
        <f>I175+I181+I197+I207</f>
        <v>19121268</v>
      </c>
      <c r="J174" s="14"/>
      <c r="K174" s="14"/>
      <c r="L174" s="14"/>
      <c r="M174" s="14"/>
      <c r="N174" s="14"/>
    </row>
    <row r="175" spans="1:14" ht="15.75">
      <c r="A175" s="1"/>
      <c r="B175" s="37" t="s">
        <v>237</v>
      </c>
      <c r="C175" s="24" t="s">
        <v>6</v>
      </c>
      <c r="D175" s="24" t="s">
        <v>236</v>
      </c>
      <c r="E175" s="24" t="s">
        <v>16</v>
      </c>
      <c r="F175" s="24"/>
      <c r="G175" s="9"/>
      <c r="H175" s="54">
        <f aca="true" t="shared" si="21" ref="H175:I179">H176</f>
        <v>493290</v>
      </c>
      <c r="I175" s="54">
        <f t="shared" si="21"/>
        <v>493290</v>
      </c>
      <c r="J175" s="14"/>
      <c r="K175" s="14"/>
      <c r="L175" s="14"/>
      <c r="M175" s="14"/>
      <c r="N175" s="14"/>
    </row>
    <row r="176" spans="1:14" ht="31.5">
      <c r="A176" s="1"/>
      <c r="B176" s="21" t="s">
        <v>116</v>
      </c>
      <c r="C176" s="24" t="s">
        <v>6</v>
      </c>
      <c r="D176" s="24" t="s">
        <v>236</v>
      </c>
      <c r="E176" s="24" t="s">
        <v>16</v>
      </c>
      <c r="F176" s="24" t="s">
        <v>40</v>
      </c>
      <c r="G176" s="9"/>
      <c r="H176" s="55">
        <f t="shared" si="21"/>
        <v>493290</v>
      </c>
      <c r="I176" s="55">
        <f t="shared" si="21"/>
        <v>493290</v>
      </c>
      <c r="J176" s="14"/>
      <c r="K176" s="14"/>
      <c r="L176" s="14"/>
      <c r="M176" s="14"/>
      <c r="N176" s="14"/>
    </row>
    <row r="177" spans="1:14" ht="63">
      <c r="A177" s="1"/>
      <c r="B177" s="28" t="s">
        <v>125</v>
      </c>
      <c r="C177" s="9" t="s">
        <v>6</v>
      </c>
      <c r="D177" s="9" t="s">
        <v>236</v>
      </c>
      <c r="E177" s="9" t="s">
        <v>16</v>
      </c>
      <c r="F177" s="9" t="s">
        <v>238</v>
      </c>
      <c r="G177" s="9"/>
      <c r="H177" s="55">
        <f t="shared" si="21"/>
        <v>493290</v>
      </c>
      <c r="I177" s="55">
        <f t="shared" si="21"/>
        <v>493290</v>
      </c>
      <c r="J177" s="14"/>
      <c r="K177" s="14"/>
      <c r="L177" s="14"/>
      <c r="M177" s="14"/>
      <c r="N177" s="14"/>
    </row>
    <row r="178" spans="1:14" ht="15.75">
      <c r="A178" s="1"/>
      <c r="B178" s="28" t="s">
        <v>239</v>
      </c>
      <c r="C178" s="9" t="s">
        <v>6</v>
      </c>
      <c r="D178" s="9" t="s">
        <v>236</v>
      </c>
      <c r="E178" s="9" t="s">
        <v>16</v>
      </c>
      <c r="F178" s="9" t="s">
        <v>240</v>
      </c>
      <c r="G178" s="9"/>
      <c r="H178" s="55">
        <f t="shared" si="21"/>
        <v>493290</v>
      </c>
      <c r="I178" s="55">
        <f t="shared" si="21"/>
        <v>493290</v>
      </c>
      <c r="J178" s="14"/>
      <c r="K178" s="14"/>
      <c r="L178" s="14"/>
      <c r="M178" s="14"/>
      <c r="N178" s="14"/>
    </row>
    <row r="179" spans="1:14" ht="31.5">
      <c r="A179" s="1"/>
      <c r="B179" s="28" t="s">
        <v>241</v>
      </c>
      <c r="C179" s="9" t="s">
        <v>6</v>
      </c>
      <c r="D179" s="9" t="s">
        <v>236</v>
      </c>
      <c r="E179" s="9" t="s">
        <v>16</v>
      </c>
      <c r="F179" s="9" t="s">
        <v>242</v>
      </c>
      <c r="G179" s="9"/>
      <c r="H179" s="55">
        <f t="shared" si="21"/>
        <v>493290</v>
      </c>
      <c r="I179" s="55">
        <f t="shared" si="21"/>
        <v>493290</v>
      </c>
      <c r="J179" s="14"/>
      <c r="K179" s="14"/>
      <c r="L179" s="14"/>
      <c r="M179" s="14"/>
      <c r="N179" s="14"/>
    </row>
    <row r="180" spans="1:14" ht="15.75">
      <c r="A180" s="1"/>
      <c r="B180" s="36" t="s">
        <v>243</v>
      </c>
      <c r="C180" s="9" t="s">
        <v>6</v>
      </c>
      <c r="D180" s="9" t="s">
        <v>236</v>
      </c>
      <c r="E180" s="9" t="s">
        <v>16</v>
      </c>
      <c r="F180" s="9" t="s">
        <v>242</v>
      </c>
      <c r="G180" s="9" t="s">
        <v>244</v>
      </c>
      <c r="H180" s="56">
        <v>493290</v>
      </c>
      <c r="I180" s="56">
        <v>493290</v>
      </c>
      <c r="J180" s="14"/>
      <c r="K180" s="14"/>
      <c r="L180" s="14"/>
      <c r="M180" s="14"/>
      <c r="N180" s="14"/>
    </row>
    <row r="181" spans="1:14" ht="15.75">
      <c r="A181" s="1"/>
      <c r="B181" s="33" t="s">
        <v>245</v>
      </c>
      <c r="C181" s="24" t="s">
        <v>6</v>
      </c>
      <c r="D181" s="24" t="s">
        <v>236</v>
      </c>
      <c r="E181" s="24" t="s">
        <v>28</v>
      </c>
      <c r="F181" s="24"/>
      <c r="G181" s="24"/>
      <c r="H181" s="54">
        <f aca="true" t="shared" si="22" ref="H181:I183">H182</f>
        <v>8022472</v>
      </c>
      <c r="I181" s="54">
        <f t="shared" si="22"/>
        <v>8022472</v>
      </c>
      <c r="J181" s="14"/>
      <c r="K181" s="14"/>
      <c r="L181" s="14"/>
      <c r="M181" s="14"/>
      <c r="N181" s="14"/>
    </row>
    <row r="182" spans="1:14" ht="31.5">
      <c r="A182" s="1"/>
      <c r="B182" s="21" t="s">
        <v>116</v>
      </c>
      <c r="C182" s="24" t="s">
        <v>6</v>
      </c>
      <c r="D182" s="24" t="s">
        <v>236</v>
      </c>
      <c r="E182" s="24" t="s">
        <v>28</v>
      </c>
      <c r="F182" s="24" t="s">
        <v>40</v>
      </c>
      <c r="G182" s="9"/>
      <c r="H182" s="54">
        <f t="shared" si="22"/>
        <v>8022472</v>
      </c>
      <c r="I182" s="54">
        <f t="shared" si="22"/>
        <v>8022472</v>
      </c>
      <c r="J182" s="14"/>
      <c r="K182" s="14"/>
      <c r="L182" s="14"/>
      <c r="M182" s="14"/>
      <c r="N182" s="14"/>
    </row>
    <row r="183" spans="1:14" ht="63">
      <c r="A183" s="1"/>
      <c r="B183" s="28" t="s">
        <v>125</v>
      </c>
      <c r="C183" s="9" t="s">
        <v>6</v>
      </c>
      <c r="D183" s="9" t="s">
        <v>236</v>
      </c>
      <c r="E183" s="9" t="s">
        <v>28</v>
      </c>
      <c r="F183" s="9" t="s">
        <v>238</v>
      </c>
      <c r="G183" s="9"/>
      <c r="H183" s="54">
        <f t="shared" si="22"/>
        <v>8022472</v>
      </c>
      <c r="I183" s="54">
        <f t="shared" si="22"/>
        <v>8022472</v>
      </c>
      <c r="J183" s="14"/>
      <c r="K183" s="14"/>
      <c r="L183" s="14"/>
      <c r="M183" s="14"/>
      <c r="N183" s="14"/>
    </row>
    <row r="184" spans="1:14" ht="15.75">
      <c r="A184" s="1"/>
      <c r="B184" s="28" t="s">
        <v>246</v>
      </c>
      <c r="C184" s="9" t="s">
        <v>6</v>
      </c>
      <c r="D184" s="9" t="s">
        <v>236</v>
      </c>
      <c r="E184" s="9" t="s">
        <v>28</v>
      </c>
      <c r="F184" s="9" t="s">
        <v>247</v>
      </c>
      <c r="G184" s="9"/>
      <c r="H184" s="54">
        <f>H185+H188+H191+H194</f>
        <v>8022472</v>
      </c>
      <c r="I184" s="54">
        <f>I185+I188+I191+I194</f>
        <v>8022472</v>
      </c>
      <c r="J184" s="14"/>
      <c r="K184" s="14"/>
      <c r="L184" s="14"/>
      <c r="M184" s="14"/>
      <c r="N184" s="14"/>
    </row>
    <row r="185" spans="1:14" ht="47.25">
      <c r="A185" s="1"/>
      <c r="B185" s="27" t="s">
        <v>248</v>
      </c>
      <c r="C185" s="9" t="s">
        <v>6</v>
      </c>
      <c r="D185" s="9" t="s">
        <v>236</v>
      </c>
      <c r="E185" s="9" t="s">
        <v>28</v>
      </c>
      <c r="F185" s="9" t="s">
        <v>249</v>
      </c>
      <c r="G185" s="9"/>
      <c r="H185" s="55">
        <f>H186+H187</f>
        <v>76432</v>
      </c>
      <c r="I185" s="55">
        <f>I186+I187</f>
        <v>76432</v>
      </c>
      <c r="J185" s="14"/>
      <c r="K185" s="14"/>
      <c r="L185" s="14"/>
      <c r="M185" s="14"/>
      <c r="N185" s="14"/>
    </row>
    <row r="186" spans="1:14" ht="31.5">
      <c r="A186" s="1"/>
      <c r="B186" s="28" t="s">
        <v>34</v>
      </c>
      <c r="C186" s="9" t="s">
        <v>6</v>
      </c>
      <c r="D186" s="9" t="s">
        <v>236</v>
      </c>
      <c r="E186" s="9" t="s">
        <v>28</v>
      </c>
      <c r="F186" s="9" t="s">
        <v>249</v>
      </c>
      <c r="G186" s="9" t="s">
        <v>35</v>
      </c>
      <c r="H186" s="55">
        <v>1284</v>
      </c>
      <c r="I186" s="55">
        <v>1284</v>
      </c>
      <c r="J186" s="14"/>
      <c r="K186" s="14"/>
      <c r="L186" s="14"/>
      <c r="M186" s="14"/>
      <c r="N186" s="14"/>
    </row>
    <row r="187" spans="1:14" ht="15.75">
      <c r="A187" s="1"/>
      <c r="B187" s="36" t="s">
        <v>243</v>
      </c>
      <c r="C187" s="9" t="s">
        <v>6</v>
      </c>
      <c r="D187" s="9" t="s">
        <v>236</v>
      </c>
      <c r="E187" s="9" t="s">
        <v>28</v>
      </c>
      <c r="F187" s="9" t="s">
        <v>249</v>
      </c>
      <c r="G187" s="9" t="s">
        <v>244</v>
      </c>
      <c r="H187" s="55">
        <v>75148</v>
      </c>
      <c r="I187" s="55">
        <v>75148</v>
      </c>
      <c r="J187" s="14"/>
      <c r="K187" s="14"/>
      <c r="L187" s="14"/>
      <c r="M187" s="14"/>
      <c r="N187" s="14"/>
    </row>
    <row r="188" spans="1:14" ht="47.25">
      <c r="A188" s="1"/>
      <c r="B188" s="40" t="s">
        <v>250</v>
      </c>
      <c r="C188" s="9" t="s">
        <v>6</v>
      </c>
      <c r="D188" s="9" t="s">
        <v>251</v>
      </c>
      <c r="E188" s="9" t="s">
        <v>28</v>
      </c>
      <c r="F188" s="9" t="s">
        <v>252</v>
      </c>
      <c r="G188" s="9"/>
      <c r="H188" s="55">
        <f>H189+H190</f>
        <v>262251</v>
      </c>
      <c r="I188" s="55">
        <f>I189+I190</f>
        <v>262251</v>
      </c>
      <c r="J188" s="14"/>
      <c r="K188" s="14"/>
      <c r="L188" s="14"/>
      <c r="M188" s="14"/>
      <c r="N188" s="14"/>
    </row>
    <row r="189" spans="1:14" ht="31.5">
      <c r="A189" s="1"/>
      <c r="B189" s="28" t="s">
        <v>34</v>
      </c>
      <c r="C189" s="9" t="s">
        <v>6</v>
      </c>
      <c r="D189" s="9" t="s">
        <v>251</v>
      </c>
      <c r="E189" s="9" t="s">
        <v>28</v>
      </c>
      <c r="F189" s="9" t="s">
        <v>252</v>
      </c>
      <c r="G189" s="9" t="s">
        <v>35</v>
      </c>
      <c r="H189" s="55">
        <v>5468</v>
      </c>
      <c r="I189" s="55">
        <v>5468</v>
      </c>
      <c r="J189" s="14"/>
      <c r="K189" s="14"/>
      <c r="L189" s="14"/>
      <c r="M189" s="14"/>
      <c r="N189" s="14"/>
    </row>
    <row r="190" spans="1:14" ht="15.75">
      <c r="A190" s="1"/>
      <c r="B190" s="36" t="s">
        <v>243</v>
      </c>
      <c r="C190" s="9" t="s">
        <v>6</v>
      </c>
      <c r="D190" s="9" t="s">
        <v>236</v>
      </c>
      <c r="E190" s="9" t="s">
        <v>28</v>
      </c>
      <c r="F190" s="9" t="s">
        <v>252</v>
      </c>
      <c r="G190" s="9" t="s">
        <v>244</v>
      </c>
      <c r="H190" s="55">
        <v>256783</v>
      </c>
      <c r="I190" s="55">
        <v>256783</v>
      </c>
      <c r="J190" s="14"/>
      <c r="K190" s="14"/>
      <c r="L190" s="14"/>
      <c r="M190" s="14"/>
      <c r="N190" s="14"/>
    </row>
    <row r="191" spans="1:14" ht="15.75">
      <c r="A191" s="1"/>
      <c r="B191" s="28" t="s">
        <v>253</v>
      </c>
      <c r="C191" s="9" t="s">
        <v>6</v>
      </c>
      <c r="D191" s="7">
        <v>10</v>
      </c>
      <c r="E191" s="9" t="s">
        <v>28</v>
      </c>
      <c r="F191" s="9" t="s">
        <v>254</v>
      </c>
      <c r="G191" s="11"/>
      <c r="H191" s="55">
        <f>H192+H193</f>
        <v>6482895</v>
      </c>
      <c r="I191" s="55">
        <f>I192+I193</f>
        <v>6482895</v>
      </c>
      <c r="J191" s="14"/>
      <c r="K191" s="14"/>
      <c r="L191" s="14"/>
      <c r="M191" s="14"/>
      <c r="N191" s="14"/>
    </row>
    <row r="192" spans="1:14" ht="31.5">
      <c r="A192" s="1"/>
      <c r="B192" s="28" t="s">
        <v>34</v>
      </c>
      <c r="C192" s="9" t="s">
        <v>6</v>
      </c>
      <c r="D192" s="7">
        <v>10</v>
      </c>
      <c r="E192" s="12" t="s">
        <v>28</v>
      </c>
      <c r="F192" s="12" t="s">
        <v>254</v>
      </c>
      <c r="G192" s="41">
        <v>200</v>
      </c>
      <c r="H192" s="55">
        <v>112519</v>
      </c>
      <c r="I192" s="55">
        <v>112519</v>
      </c>
      <c r="J192" s="14"/>
      <c r="K192" s="14"/>
      <c r="L192" s="14"/>
      <c r="M192" s="14"/>
      <c r="N192" s="14"/>
    </row>
    <row r="193" spans="1:14" ht="15.75">
      <c r="A193" s="1"/>
      <c r="B193" s="36" t="s">
        <v>243</v>
      </c>
      <c r="C193" s="9" t="s">
        <v>6</v>
      </c>
      <c r="D193" s="9" t="s">
        <v>236</v>
      </c>
      <c r="E193" s="9" t="s">
        <v>28</v>
      </c>
      <c r="F193" s="9" t="s">
        <v>254</v>
      </c>
      <c r="G193" s="9" t="s">
        <v>244</v>
      </c>
      <c r="H193" s="55">
        <v>6370376</v>
      </c>
      <c r="I193" s="55">
        <v>6370376</v>
      </c>
      <c r="J193" s="14"/>
      <c r="K193" s="14"/>
      <c r="L193" s="14"/>
      <c r="M193" s="14"/>
      <c r="N193" s="14"/>
    </row>
    <row r="194" spans="1:14" ht="15.75">
      <c r="A194" s="1"/>
      <c r="B194" s="28" t="s">
        <v>255</v>
      </c>
      <c r="C194" s="9" t="s">
        <v>6</v>
      </c>
      <c r="D194" s="7">
        <v>10</v>
      </c>
      <c r="E194" s="9" t="s">
        <v>28</v>
      </c>
      <c r="F194" s="9" t="s">
        <v>256</v>
      </c>
      <c r="G194" s="11"/>
      <c r="H194" s="55">
        <f>H195+H196</f>
        <v>1200894</v>
      </c>
      <c r="I194" s="55">
        <f>I195+I196</f>
        <v>1200894</v>
      </c>
      <c r="J194" s="14"/>
      <c r="K194" s="14"/>
      <c r="L194" s="14"/>
      <c r="M194" s="14"/>
      <c r="N194" s="14"/>
    </row>
    <row r="195" spans="1:14" ht="31.5">
      <c r="A195" s="1"/>
      <c r="B195" s="28" t="s">
        <v>34</v>
      </c>
      <c r="C195" s="9" t="s">
        <v>6</v>
      </c>
      <c r="D195" s="9" t="s">
        <v>236</v>
      </c>
      <c r="E195" s="9" t="s">
        <v>28</v>
      </c>
      <c r="F195" s="9" t="s">
        <v>256</v>
      </c>
      <c r="G195" s="9" t="s">
        <v>35</v>
      </c>
      <c r="H195" s="55">
        <v>84675</v>
      </c>
      <c r="I195" s="55">
        <v>84675</v>
      </c>
      <c r="J195" s="14"/>
      <c r="K195" s="14"/>
      <c r="L195" s="14"/>
      <c r="M195" s="14"/>
      <c r="N195" s="14"/>
    </row>
    <row r="196" spans="1:14" ht="15.75">
      <c r="A196" s="1"/>
      <c r="B196" s="36" t="s">
        <v>243</v>
      </c>
      <c r="C196" s="9" t="s">
        <v>6</v>
      </c>
      <c r="D196" s="9" t="s">
        <v>236</v>
      </c>
      <c r="E196" s="9" t="s">
        <v>28</v>
      </c>
      <c r="F196" s="9" t="s">
        <v>256</v>
      </c>
      <c r="G196" s="9" t="s">
        <v>244</v>
      </c>
      <c r="H196" s="55">
        <v>1116219</v>
      </c>
      <c r="I196" s="55">
        <v>1116219</v>
      </c>
      <c r="J196" s="14"/>
      <c r="K196" s="14"/>
      <c r="L196" s="14"/>
      <c r="M196" s="14"/>
      <c r="N196" s="14"/>
    </row>
    <row r="197" spans="1:14" ht="15.75">
      <c r="A197" s="1"/>
      <c r="B197" s="21" t="s">
        <v>257</v>
      </c>
      <c r="C197" s="24" t="s">
        <v>6</v>
      </c>
      <c r="D197" s="24" t="s">
        <v>236</v>
      </c>
      <c r="E197" s="24" t="s">
        <v>39</v>
      </c>
      <c r="F197" s="24"/>
      <c r="G197" s="24"/>
      <c r="H197" s="54">
        <f>H198</f>
        <v>7897983</v>
      </c>
      <c r="I197" s="54">
        <f>I198</f>
        <v>7897983</v>
      </c>
      <c r="J197" s="14"/>
      <c r="K197" s="14"/>
      <c r="L197" s="14"/>
      <c r="M197" s="14"/>
      <c r="N197" s="14"/>
    </row>
    <row r="198" spans="1:14" ht="31.5">
      <c r="A198" s="1"/>
      <c r="B198" s="21" t="s">
        <v>116</v>
      </c>
      <c r="C198" s="24" t="s">
        <v>6</v>
      </c>
      <c r="D198" s="24" t="s">
        <v>236</v>
      </c>
      <c r="E198" s="24" t="s">
        <v>39</v>
      </c>
      <c r="F198" s="24" t="s">
        <v>40</v>
      </c>
      <c r="G198" s="24"/>
      <c r="H198" s="54">
        <f>H199+H203</f>
        <v>7897983</v>
      </c>
      <c r="I198" s="54">
        <f>I199+I203</f>
        <v>7897983</v>
      </c>
      <c r="J198" s="14"/>
      <c r="K198" s="14"/>
      <c r="L198" s="14"/>
      <c r="M198" s="14"/>
      <c r="N198" s="14"/>
    </row>
    <row r="199" spans="1:14" ht="63">
      <c r="A199" s="1"/>
      <c r="B199" s="28" t="s">
        <v>125</v>
      </c>
      <c r="C199" s="9" t="s">
        <v>6</v>
      </c>
      <c r="D199" s="9" t="s">
        <v>236</v>
      </c>
      <c r="E199" s="9" t="s">
        <v>39</v>
      </c>
      <c r="F199" s="9" t="s">
        <v>238</v>
      </c>
      <c r="G199" s="24"/>
      <c r="H199" s="54">
        <f aca="true" t="shared" si="23" ref="H199:I201">H200</f>
        <v>1749177</v>
      </c>
      <c r="I199" s="54">
        <f t="shared" si="23"/>
        <v>1749177</v>
      </c>
      <c r="J199" s="14"/>
      <c r="K199" s="14"/>
      <c r="L199" s="14"/>
      <c r="M199" s="14"/>
      <c r="N199" s="14"/>
    </row>
    <row r="200" spans="1:14" ht="38.25" customHeight="1">
      <c r="A200" s="1"/>
      <c r="B200" s="27" t="s">
        <v>246</v>
      </c>
      <c r="C200" s="9" t="s">
        <v>6</v>
      </c>
      <c r="D200" s="9" t="s">
        <v>236</v>
      </c>
      <c r="E200" s="9" t="s">
        <v>39</v>
      </c>
      <c r="F200" s="9" t="s">
        <v>247</v>
      </c>
      <c r="G200" s="24"/>
      <c r="H200" s="54">
        <f t="shared" si="23"/>
        <v>1749177</v>
      </c>
      <c r="I200" s="54">
        <f t="shared" si="23"/>
        <v>1749177</v>
      </c>
      <c r="J200" s="14"/>
      <c r="K200" s="14"/>
      <c r="L200" s="14"/>
      <c r="M200" s="14"/>
      <c r="N200" s="14"/>
    </row>
    <row r="201" spans="1:14" ht="15.75">
      <c r="A201" s="1"/>
      <c r="B201" s="27" t="s">
        <v>258</v>
      </c>
      <c r="C201" s="9" t="s">
        <v>6</v>
      </c>
      <c r="D201" s="9" t="s">
        <v>251</v>
      </c>
      <c r="E201" s="9" t="s">
        <v>39</v>
      </c>
      <c r="F201" s="9" t="s">
        <v>259</v>
      </c>
      <c r="G201" s="24"/>
      <c r="H201" s="54">
        <f t="shared" si="23"/>
        <v>1749177</v>
      </c>
      <c r="I201" s="54">
        <f t="shared" si="23"/>
        <v>1749177</v>
      </c>
      <c r="J201" s="14"/>
      <c r="K201" s="14"/>
      <c r="L201" s="14"/>
      <c r="M201" s="14"/>
      <c r="N201" s="14"/>
    </row>
    <row r="202" spans="1:14" ht="15.75">
      <c r="A202" s="1"/>
      <c r="B202" s="36" t="s">
        <v>243</v>
      </c>
      <c r="C202" s="9" t="s">
        <v>6</v>
      </c>
      <c r="D202" s="9" t="s">
        <v>236</v>
      </c>
      <c r="E202" s="9" t="s">
        <v>39</v>
      </c>
      <c r="F202" s="9" t="s">
        <v>259</v>
      </c>
      <c r="G202" s="9" t="s">
        <v>244</v>
      </c>
      <c r="H202" s="56">
        <v>1749177</v>
      </c>
      <c r="I202" s="56">
        <v>1749177</v>
      </c>
      <c r="J202" s="14"/>
      <c r="K202" s="14"/>
      <c r="L202" s="14"/>
      <c r="M202" s="14"/>
      <c r="N202" s="14"/>
    </row>
    <row r="203" spans="1:14" ht="63">
      <c r="A203" s="1"/>
      <c r="B203" s="28" t="s">
        <v>131</v>
      </c>
      <c r="C203" s="9" t="s">
        <v>6</v>
      </c>
      <c r="D203" s="9" t="s">
        <v>236</v>
      </c>
      <c r="E203" s="9" t="s">
        <v>39</v>
      </c>
      <c r="F203" s="9" t="s">
        <v>41</v>
      </c>
      <c r="G203" s="9"/>
      <c r="H203" s="55">
        <f aca="true" t="shared" si="24" ref="H203:I205">H204</f>
        <v>6148806</v>
      </c>
      <c r="I203" s="55">
        <f t="shared" si="24"/>
        <v>6148806</v>
      </c>
      <c r="J203" s="14"/>
      <c r="K203" s="14"/>
      <c r="L203" s="14"/>
      <c r="M203" s="14"/>
      <c r="N203" s="14"/>
    </row>
    <row r="204" spans="1:14" ht="63">
      <c r="A204" s="1"/>
      <c r="B204" s="28" t="s">
        <v>260</v>
      </c>
      <c r="C204" s="30" t="s">
        <v>6</v>
      </c>
      <c r="D204" s="30" t="s">
        <v>251</v>
      </c>
      <c r="E204" s="30" t="s">
        <v>39</v>
      </c>
      <c r="F204" s="30" t="s">
        <v>261</v>
      </c>
      <c r="G204" s="30"/>
      <c r="H204" s="56">
        <f t="shared" si="24"/>
        <v>6148806</v>
      </c>
      <c r="I204" s="56">
        <f t="shared" si="24"/>
        <v>6148806</v>
      </c>
      <c r="J204" s="14"/>
      <c r="K204" s="14"/>
      <c r="L204" s="14"/>
      <c r="M204" s="14"/>
      <c r="N204" s="14"/>
    </row>
    <row r="205" spans="1:14" ht="31.5">
      <c r="A205" s="1"/>
      <c r="B205" s="40" t="s">
        <v>262</v>
      </c>
      <c r="C205" s="9" t="s">
        <v>6</v>
      </c>
      <c r="D205" s="9" t="s">
        <v>251</v>
      </c>
      <c r="E205" s="9" t="s">
        <v>39</v>
      </c>
      <c r="F205" s="9" t="s">
        <v>263</v>
      </c>
      <c r="G205" s="9"/>
      <c r="H205" s="55">
        <f t="shared" si="24"/>
        <v>6148806</v>
      </c>
      <c r="I205" s="55">
        <f t="shared" si="24"/>
        <v>6148806</v>
      </c>
      <c r="J205" s="14"/>
      <c r="K205" s="14"/>
      <c r="L205" s="14"/>
      <c r="M205" s="14"/>
      <c r="N205" s="14"/>
    </row>
    <row r="206" spans="1:14" ht="15.75">
      <c r="A206" s="1"/>
      <c r="B206" s="36" t="s">
        <v>243</v>
      </c>
      <c r="C206" s="9" t="s">
        <v>6</v>
      </c>
      <c r="D206" s="9" t="s">
        <v>236</v>
      </c>
      <c r="E206" s="9" t="s">
        <v>39</v>
      </c>
      <c r="F206" s="9" t="s">
        <v>263</v>
      </c>
      <c r="G206" s="9" t="s">
        <v>244</v>
      </c>
      <c r="H206" s="55">
        <v>6148806</v>
      </c>
      <c r="I206" s="55">
        <v>6148806</v>
      </c>
      <c r="J206" s="14"/>
      <c r="K206" s="14"/>
      <c r="L206" s="14"/>
      <c r="M206" s="14"/>
      <c r="N206" s="14"/>
    </row>
    <row r="207" spans="1:14" ht="15.75">
      <c r="A207" s="1"/>
      <c r="B207" s="31" t="s">
        <v>264</v>
      </c>
      <c r="C207" s="24" t="s">
        <v>6</v>
      </c>
      <c r="D207" s="24" t="s">
        <v>236</v>
      </c>
      <c r="E207" s="24" t="s">
        <v>92</v>
      </c>
      <c r="F207" s="24"/>
      <c r="G207" s="24"/>
      <c r="H207" s="54">
        <f>H208</f>
        <v>2707523</v>
      </c>
      <c r="I207" s="54">
        <f>I208</f>
        <v>2707523</v>
      </c>
      <c r="J207" s="14"/>
      <c r="K207" s="14"/>
      <c r="L207" s="14"/>
      <c r="M207" s="14"/>
      <c r="N207" s="14"/>
    </row>
    <row r="208" spans="1:14" ht="31.5">
      <c r="A208" s="1"/>
      <c r="B208" s="21" t="s">
        <v>116</v>
      </c>
      <c r="C208" s="24" t="s">
        <v>6</v>
      </c>
      <c r="D208" s="24" t="s">
        <v>236</v>
      </c>
      <c r="E208" s="24" t="s">
        <v>92</v>
      </c>
      <c r="F208" s="24" t="s">
        <v>40</v>
      </c>
      <c r="G208" s="24"/>
      <c r="H208" s="54">
        <f>H209+H215</f>
        <v>2707523</v>
      </c>
      <c r="I208" s="54">
        <f>I209+I215</f>
        <v>2707523</v>
      </c>
      <c r="J208" s="14"/>
      <c r="K208" s="14"/>
      <c r="L208" s="14"/>
      <c r="M208" s="14"/>
      <c r="N208" s="14"/>
    </row>
    <row r="209" spans="1:14" ht="63">
      <c r="A209" s="1"/>
      <c r="B209" s="28" t="s">
        <v>117</v>
      </c>
      <c r="C209" s="9" t="s">
        <v>6</v>
      </c>
      <c r="D209" s="9" t="s">
        <v>236</v>
      </c>
      <c r="E209" s="9" t="s">
        <v>265</v>
      </c>
      <c r="F209" s="9" t="s">
        <v>266</v>
      </c>
      <c r="G209" s="9"/>
      <c r="H209" s="55">
        <f>H210</f>
        <v>1790123</v>
      </c>
      <c r="I209" s="55">
        <f>I210</f>
        <v>1790123</v>
      </c>
      <c r="J209" s="14"/>
      <c r="K209" s="14"/>
      <c r="L209" s="14"/>
      <c r="M209" s="14"/>
      <c r="N209" s="14"/>
    </row>
    <row r="210" spans="1:14" ht="47.25">
      <c r="A210" s="1"/>
      <c r="B210" s="28" t="s">
        <v>267</v>
      </c>
      <c r="C210" s="9" t="s">
        <v>6</v>
      </c>
      <c r="D210" s="9" t="s">
        <v>236</v>
      </c>
      <c r="E210" s="9" t="s">
        <v>92</v>
      </c>
      <c r="F210" s="9" t="s">
        <v>268</v>
      </c>
      <c r="G210" s="9"/>
      <c r="H210" s="55">
        <f>H211+H213</f>
        <v>1790123</v>
      </c>
      <c r="I210" s="55">
        <f>I211+I213</f>
        <v>1790123</v>
      </c>
      <c r="J210" s="14"/>
      <c r="K210" s="14"/>
      <c r="L210" s="14"/>
      <c r="M210" s="14"/>
      <c r="N210" s="14"/>
    </row>
    <row r="211" spans="1:14" ht="31.5">
      <c r="A211" s="1"/>
      <c r="B211" s="36" t="s">
        <v>269</v>
      </c>
      <c r="C211" s="9" t="s">
        <v>6</v>
      </c>
      <c r="D211" s="9" t="s">
        <v>236</v>
      </c>
      <c r="E211" s="9" t="s">
        <v>92</v>
      </c>
      <c r="F211" s="9" t="s">
        <v>270</v>
      </c>
      <c r="G211" s="9"/>
      <c r="H211" s="55">
        <f>H212</f>
        <v>1529000</v>
      </c>
      <c r="I211" s="55">
        <f>I212</f>
        <v>1529000</v>
      </c>
      <c r="J211" s="14"/>
      <c r="K211" s="14"/>
      <c r="L211" s="14"/>
      <c r="M211" s="14"/>
      <c r="N211" s="14"/>
    </row>
    <row r="212" spans="1:14" ht="63">
      <c r="A212" s="1"/>
      <c r="B212" s="28" t="s">
        <v>25</v>
      </c>
      <c r="C212" s="9" t="s">
        <v>6</v>
      </c>
      <c r="D212" s="9" t="s">
        <v>236</v>
      </c>
      <c r="E212" s="9" t="s">
        <v>92</v>
      </c>
      <c r="F212" s="9" t="s">
        <v>270</v>
      </c>
      <c r="G212" s="9" t="s">
        <v>166</v>
      </c>
      <c r="H212" s="55">
        <v>1529000</v>
      </c>
      <c r="I212" s="55">
        <v>1529000</v>
      </c>
      <c r="J212" s="14"/>
      <c r="K212" s="14"/>
      <c r="L212" s="14"/>
      <c r="M212" s="14"/>
      <c r="N212" s="14"/>
    </row>
    <row r="213" spans="1:14" ht="31.5">
      <c r="A213" s="1"/>
      <c r="B213" s="27" t="s">
        <v>23</v>
      </c>
      <c r="C213" s="9" t="s">
        <v>6</v>
      </c>
      <c r="D213" s="9" t="s">
        <v>236</v>
      </c>
      <c r="E213" s="9" t="s">
        <v>265</v>
      </c>
      <c r="F213" s="9" t="s">
        <v>432</v>
      </c>
      <c r="G213" s="9"/>
      <c r="H213" s="55">
        <f>H214</f>
        <v>261123</v>
      </c>
      <c r="I213" s="55">
        <f>I214</f>
        <v>261123</v>
      </c>
      <c r="J213" s="14"/>
      <c r="K213" s="14"/>
      <c r="L213" s="14"/>
      <c r="M213" s="14"/>
      <c r="N213" s="14"/>
    </row>
    <row r="214" spans="1:14" ht="63">
      <c r="A214" s="1"/>
      <c r="B214" s="28" t="s">
        <v>25</v>
      </c>
      <c r="C214" s="9" t="s">
        <v>6</v>
      </c>
      <c r="D214" s="9" t="s">
        <v>236</v>
      </c>
      <c r="E214" s="9" t="s">
        <v>92</v>
      </c>
      <c r="F214" s="9" t="s">
        <v>432</v>
      </c>
      <c r="G214" s="9" t="s">
        <v>26</v>
      </c>
      <c r="H214" s="55">
        <v>261123</v>
      </c>
      <c r="I214" s="55">
        <v>261123</v>
      </c>
      <c r="J214" s="14"/>
      <c r="K214" s="14"/>
      <c r="L214" s="14"/>
      <c r="M214" s="14"/>
      <c r="N214" s="14"/>
    </row>
    <row r="215" spans="1:14" ht="63">
      <c r="A215" s="1"/>
      <c r="B215" s="28" t="s">
        <v>408</v>
      </c>
      <c r="C215" s="9" t="s">
        <v>6</v>
      </c>
      <c r="D215" s="9" t="s">
        <v>236</v>
      </c>
      <c r="E215" s="9" t="s">
        <v>92</v>
      </c>
      <c r="F215" s="30" t="s">
        <v>41</v>
      </c>
      <c r="G215" s="30"/>
      <c r="H215" s="56">
        <f>H216</f>
        <v>917400</v>
      </c>
      <c r="I215" s="56">
        <f>I216</f>
        <v>917400</v>
      </c>
      <c r="J215" s="14"/>
      <c r="K215" s="14"/>
      <c r="L215" s="14"/>
      <c r="M215" s="14"/>
      <c r="N215" s="14"/>
    </row>
    <row r="216" spans="1:14" ht="63">
      <c r="A216" s="1"/>
      <c r="B216" s="28" t="s">
        <v>42</v>
      </c>
      <c r="C216" s="9" t="s">
        <v>6</v>
      </c>
      <c r="D216" s="9" t="s">
        <v>236</v>
      </c>
      <c r="E216" s="9" t="s">
        <v>92</v>
      </c>
      <c r="F216" s="30" t="s">
        <v>43</v>
      </c>
      <c r="G216" s="30"/>
      <c r="H216" s="56">
        <f>H217</f>
        <v>917400</v>
      </c>
      <c r="I216" s="56">
        <f>I217</f>
        <v>917400</v>
      </c>
      <c r="J216" s="14"/>
      <c r="K216" s="14"/>
      <c r="L216" s="14"/>
      <c r="M216" s="14"/>
      <c r="N216" s="14"/>
    </row>
    <row r="217" spans="1:14" ht="47.25">
      <c r="A217" s="1"/>
      <c r="B217" s="28" t="s">
        <v>44</v>
      </c>
      <c r="C217" s="9" t="s">
        <v>6</v>
      </c>
      <c r="D217" s="9" t="s">
        <v>236</v>
      </c>
      <c r="E217" s="9" t="s">
        <v>92</v>
      </c>
      <c r="F217" s="10" t="s">
        <v>45</v>
      </c>
      <c r="G217" s="30"/>
      <c r="H217" s="56">
        <f>H218+H219</f>
        <v>917400</v>
      </c>
      <c r="I217" s="56">
        <f>I218+I219</f>
        <v>917400</v>
      </c>
      <c r="J217" s="14"/>
      <c r="K217" s="14"/>
      <c r="L217" s="14"/>
      <c r="M217" s="14"/>
      <c r="N217" s="14"/>
    </row>
    <row r="218" spans="1:14" ht="63">
      <c r="A218" s="1"/>
      <c r="B218" s="28" t="s">
        <v>25</v>
      </c>
      <c r="C218" s="9" t="s">
        <v>6</v>
      </c>
      <c r="D218" s="9" t="s">
        <v>236</v>
      </c>
      <c r="E218" s="9" t="s">
        <v>92</v>
      </c>
      <c r="F218" s="10" t="s">
        <v>45</v>
      </c>
      <c r="G218" s="30" t="s">
        <v>26</v>
      </c>
      <c r="H218" s="55">
        <v>801283</v>
      </c>
      <c r="I218" s="55">
        <v>801283</v>
      </c>
      <c r="J218" s="14"/>
      <c r="K218" s="14"/>
      <c r="L218" s="14"/>
      <c r="M218" s="14"/>
      <c r="N218" s="14"/>
    </row>
    <row r="219" spans="1:14" ht="31.5">
      <c r="A219" s="1"/>
      <c r="B219" s="28" t="s">
        <v>34</v>
      </c>
      <c r="C219" s="9" t="s">
        <v>6</v>
      </c>
      <c r="D219" s="9" t="s">
        <v>236</v>
      </c>
      <c r="E219" s="9" t="s">
        <v>92</v>
      </c>
      <c r="F219" s="10" t="s">
        <v>45</v>
      </c>
      <c r="G219" s="30" t="s">
        <v>35</v>
      </c>
      <c r="H219" s="55">
        <v>116117</v>
      </c>
      <c r="I219" s="55">
        <v>116117</v>
      </c>
      <c r="J219" s="14"/>
      <c r="K219" s="14"/>
      <c r="L219" s="14"/>
      <c r="M219" s="14"/>
      <c r="N219" s="14"/>
    </row>
    <row r="220" spans="1:14" ht="31.5">
      <c r="A220" s="1"/>
      <c r="B220" s="31" t="s">
        <v>271</v>
      </c>
      <c r="C220" s="24" t="s">
        <v>6</v>
      </c>
      <c r="D220" s="24" t="s">
        <v>272</v>
      </c>
      <c r="E220" s="24"/>
      <c r="F220" s="24"/>
      <c r="G220" s="24"/>
      <c r="H220" s="54">
        <f aca="true" t="shared" si="25" ref="H220:I225">H221</f>
        <v>8301596</v>
      </c>
      <c r="I220" s="54">
        <f t="shared" si="25"/>
        <v>7546906</v>
      </c>
      <c r="J220" s="14"/>
      <c r="K220" s="14"/>
      <c r="L220" s="14"/>
      <c r="M220" s="14"/>
      <c r="N220" s="14"/>
    </row>
    <row r="221" spans="1:14" ht="47.25">
      <c r="A221" s="1"/>
      <c r="B221" s="21" t="s">
        <v>273</v>
      </c>
      <c r="C221" s="24" t="s">
        <v>6</v>
      </c>
      <c r="D221" s="24" t="s">
        <v>274</v>
      </c>
      <c r="E221" s="24" t="s">
        <v>16</v>
      </c>
      <c r="F221" s="24"/>
      <c r="G221" s="24"/>
      <c r="H221" s="54">
        <f t="shared" si="25"/>
        <v>8301596</v>
      </c>
      <c r="I221" s="54">
        <f t="shared" si="25"/>
        <v>7546906</v>
      </c>
      <c r="J221" s="14"/>
      <c r="K221" s="14"/>
      <c r="L221" s="14"/>
      <c r="M221" s="14"/>
      <c r="N221" s="14"/>
    </row>
    <row r="222" spans="1:14" ht="47.25">
      <c r="A222" s="1"/>
      <c r="B222" s="31" t="s">
        <v>93</v>
      </c>
      <c r="C222" s="24" t="s">
        <v>6</v>
      </c>
      <c r="D222" s="24" t="s">
        <v>274</v>
      </c>
      <c r="E222" s="24" t="s">
        <v>16</v>
      </c>
      <c r="F222" s="24" t="s">
        <v>94</v>
      </c>
      <c r="G222" s="9"/>
      <c r="H222" s="55">
        <f t="shared" si="25"/>
        <v>8301596</v>
      </c>
      <c r="I222" s="55">
        <f t="shared" si="25"/>
        <v>7546906</v>
      </c>
      <c r="J222" s="14"/>
      <c r="K222" s="14"/>
      <c r="L222" s="14"/>
      <c r="M222" s="14"/>
      <c r="N222" s="14"/>
    </row>
    <row r="223" spans="1:14" ht="63">
      <c r="A223" s="1"/>
      <c r="B223" s="28" t="s">
        <v>275</v>
      </c>
      <c r="C223" s="9" t="s">
        <v>6</v>
      </c>
      <c r="D223" s="9" t="s">
        <v>272</v>
      </c>
      <c r="E223" s="9" t="s">
        <v>16</v>
      </c>
      <c r="F223" s="9" t="s">
        <v>276</v>
      </c>
      <c r="G223" s="9"/>
      <c r="H223" s="55">
        <f t="shared" si="25"/>
        <v>8301596</v>
      </c>
      <c r="I223" s="55">
        <f t="shared" si="25"/>
        <v>7546906</v>
      </c>
      <c r="J223" s="14"/>
      <c r="K223" s="14"/>
      <c r="L223" s="14"/>
      <c r="M223" s="14"/>
      <c r="N223" s="14"/>
    </row>
    <row r="224" spans="1:14" ht="31.5">
      <c r="A224" s="1"/>
      <c r="B224" s="28" t="s">
        <v>277</v>
      </c>
      <c r="C224" s="9" t="s">
        <v>6</v>
      </c>
      <c r="D224" s="9" t="s">
        <v>274</v>
      </c>
      <c r="E224" s="9" t="s">
        <v>106</v>
      </c>
      <c r="F224" s="9" t="s">
        <v>278</v>
      </c>
      <c r="G224" s="9"/>
      <c r="H224" s="55">
        <f t="shared" si="25"/>
        <v>8301596</v>
      </c>
      <c r="I224" s="55">
        <f t="shared" si="25"/>
        <v>7546906</v>
      </c>
      <c r="J224" s="14"/>
      <c r="K224" s="14"/>
      <c r="L224" s="14"/>
      <c r="M224" s="14"/>
      <c r="N224" s="14"/>
    </row>
    <row r="225" spans="1:14" ht="31.5">
      <c r="A225" s="1"/>
      <c r="B225" s="28" t="s">
        <v>279</v>
      </c>
      <c r="C225" s="9" t="s">
        <v>6</v>
      </c>
      <c r="D225" s="9" t="s">
        <v>272</v>
      </c>
      <c r="E225" s="9" t="s">
        <v>16</v>
      </c>
      <c r="F225" s="9" t="s">
        <v>280</v>
      </c>
      <c r="G225" s="9"/>
      <c r="H225" s="55">
        <f t="shared" si="25"/>
        <v>8301596</v>
      </c>
      <c r="I225" s="55">
        <f t="shared" si="25"/>
        <v>7546906</v>
      </c>
      <c r="J225" s="14"/>
      <c r="K225" s="14"/>
      <c r="L225" s="14"/>
      <c r="M225" s="14"/>
      <c r="N225" s="14"/>
    </row>
    <row r="226" spans="1:14" ht="15.75">
      <c r="A226" s="1"/>
      <c r="B226" s="28" t="s">
        <v>281</v>
      </c>
      <c r="C226" s="9" t="s">
        <v>6</v>
      </c>
      <c r="D226" s="9" t="s">
        <v>272</v>
      </c>
      <c r="E226" s="9" t="s">
        <v>16</v>
      </c>
      <c r="F226" s="9" t="s">
        <v>280</v>
      </c>
      <c r="G226" s="9" t="s">
        <v>282</v>
      </c>
      <c r="H226" s="55">
        <v>8301596</v>
      </c>
      <c r="I226" s="55">
        <v>7546906</v>
      </c>
      <c r="J226" s="14"/>
      <c r="K226" s="14"/>
      <c r="L226" s="14"/>
      <c r="M226" s="14"/>
      <c r="N226" s="14"/>
    </row>
    <row r="227" spans="1:14" ht="31.5">
      <c r="A227" s="1"/>
      <c r="B227" s="37" t="s">
        <v>283</v>
      </c>
      <c r="C227" s="24" t="s">
        <v>284</v>
      </c>
      <c r="D227" s="9"/>
      <c r="E227" s="9"/>
      <c r="F227" s="9"/>
      <c r="G227" s="9"/>
      <c r="H227" s="60">
        <f>H228+H305</f>
        <v>271762730</v>
      </c>
      <c r="I227" s="60">
        <f>I228+I305</f>
        <v>271008932</v>
      </c>
      <c r="J227" s="14"/>
      <c r="K227" s="14"/>
      <c r="L227" s="14"/>
      <c r="M227" s="14"/>
      <c r="N227" s="14"/>
    </row>
    <row r="228" spans="1:14" ht="15.75">
      <c r="A228" s="1"/>
      <c r="B228" s="21" t="s">
        <v>285</v>
      </c>
      <c r="C228" s="24" t="s">
        <v>284</v>
      </c>
      <c r="D228" s="24" t="s">
        <v>105</v>
      </c>
      <c r="E228" s="24"/>
      <c r="F228" s="24"/>
      <c r="G228" s="9"/>
      <c r="H228" s="54">
        <f>H229+H240+H269+H280+H287</f>
        <v>259807527</v>
      </c>
      <c r="I228" s="54">
        <f>I229+I240+I269+I280+I287</f>
        <v>259053729</v>
      </c>
      <c r="J228" s="14"/>
      <c r="K228" s="14"/>
      <c r="L228" s="14"/>
      <c r="M228" s="14"/>
      <c r="N228" s="14"/>
    </row>
    <row r="229" spans="1:14" ht="15.75">
      <c r="A229" s="1"/>
      <c r="B229" s="21" t="s">
        <v>286</v>
      </c>
      <c r="C229" s="24" t="s">
        <v>284</v>
      </c>
      <c r="D229" s="24" t="s">
        <v>105</v>
      </c>
      <c r="E229" s="24" t="s">
        <v>16</v>
      </c>
      <c r="F229" s="9"/>
      <c r="G229" s="9"/>
      <c r="H229" s="54">
        <f aca="true" t="shared" si="26" ref="H229:I231">H230</f>
        <v>21091856</v>
      </c>
      <c r="I229" s="54">
        <f t="shared" si="26"/>
        <v>21091856</v>
      </c>
      <c r="J229" s="14"/>
      <c r="K229" s="14"/>
      <c r="L229" s="14"/>
      <c r="M229" s="14"/>
      <c r="N229" s="14"/>
    </row>
    <row r="230" spans="1:14" ht="31.5">
      <c r="A230" s="1"/>
      <c r="B230" s="21" t="s">
        <v>287</v>
      </c>
      <c r="C230" s="24" t="s">
        <v>284</v>
      </c>
      <c r="D230" s="24" t="s">
        <v>105</v>
      </c>
      <c r="E230" s="24" t="s">
        <v>16</v>
      </c>
      <c r="F230" s="24" t="s">
        <v>288</v>
      </c>
      <c r="G230" s="24"/>
      <c r="H230" s="54">
        <f t="shared" si="26"/>
        <v>21091856</v>
      </c>
      <c r="I230" s="54">
        <f t="shared" si="26"/>
        <v>21091856</v>
      </c>
      <c r="J230" s="14"/>
      <c r="K230" s="14"/>
      <c r="L230" s="14"/>
      <c r="M230" s="14"/>
      <c r="N230" s="14"/>
    </row>
    <row r="231" spans="1:14" ht="47.25">
      <c r="A231" s="1"/>
      <c r="B231" s="27" t="s">
        <v>295</v>
      </c>
      <c r="C231" s="9" t="s">
        <v>284</v>
      </c>
      <c r="D231" s="9" t="s">
        <v>105</v>
      </c>
      <c r="E231" s="9" t="s">
        <v>16</v>
      </c>
      <c r="F231" s="9" t="s">
        <v>296</v>
      </c>
      <c r="G231" s="9"/>
      <c r="H231" s="55">
        <f t="shared" si="26"/>
        <v>21091856</v>
      </c>
      <c r="I231" s="55">
        <f t="shared" si="26"/>
        <v>21091856</v>
      </c>
      <c r="J231" s="14"/>
      <c r="K231" s="14"/>
      <c r="L231" s="14"/>
      <c r="M231" s="14"/>
      <c r="N231" s="14"/>
    </row>
    <row r="232" spans="1:14" ht="31.5">
      <c r="A232" s="1"/>
      <c r="B232" s="27" t="s">
        <v>297</v>
      </c>
      <c r="C232" s="9" t="s">
        <v>284</v>
      </c>
      <c r="D232" s="9" t="s">
        <v>105</v>
      </c>
      <c r="E232" s="9" t="s">
        <v>16</v>
      </c>
      <c r="F232" s="9" t="s">
        <v>298</v>
      </c>
      <c r="G232" s="9"/>
      <c r="H232" s="55">
        <f>H233+H236</f>
        <v>21091856</v>
      </c>
      <c r="I232" s="55">
        <f>I233+I236</f>
        <v>21091856</v>
      </c>
      <c r="J232" s="14"/>
      <c r="K232" s="14"/>
      <c r="L232" s="14"/>
      <c r="M232" s="14"/>
      <c r="N232" s="14"/>
    </row>
    <row r="233" spans="1:14" ht="110.25">
      <c r="A233" s="1"/>
      <c r="B233" s="40" t="s">
        <v>299</v>
      </c>
      <c r="C233" s="9" t="s">
        <v>284</v>
      </c>
      <c r="D233" s="9" t="s">
        <v>105</v>
      </c>
      <c r="E233" s="9" t="s">
        <v>16</v>
      </c>
      <c r="F233" s="9" t="s">
        <v>300</v>
      </c>
      <c r="G233" s="9"/>
      <c r="H233" s="55">
        <f>H234+H235</f>
        <v>11128195</v>
      </c>
      <c r="I233" s="55">
        <f>I234+I235</f>
        <v>11128195</v>
      </c>
      <c r="J233" s="14"/>
      <c r="K233" s="14"/>
      <c r="L233" s="14"/>
      <c r="M233" s="14"/>
      <c r="N233" s="14"/>
    </row>
    <row r="234" spans="1:14" ht="63">
      <c r="A234" s="1"/>
      <c r="B234" s="28" t="s">
        <v>25</v>
      </c>
      <c r="C234" s="9" t="s">
        <v>284</v>
      </c>
      <c r="D234" s="9" t="s">
        <v>105</v>
      </c>
      <c r="E234" s="9" t="s">
        <v>16</v>
      </c>
      <c r="F234" s="9" t="s">
        <v>300</v>
      </c>
      <c r="G234" s="9" t="s">
        <v>166</v>
      </c>
      <c r="H234" s="56">
        <v>10971830</v>
      </c>
      <c r="I234" s="56">
        <v>10971830</v>
      </c>
      <c r="J234" s="14"/>
      <c r="K234" s="14"/>
      <c r="L234" s="14"/>
      <c r="M234" s="14"/>
      <c r="N234" s="14"/>
    </row>
    <row r="235" spans="1:14" ht="31.5">
      <c r="A235" s="1"/>
      <c r="B235" s="28" t="s">
        <v>34</v>
      </c>
      <c r="C235" s="9" t="s">
        <v>284</v>
      </c>
      <c r="D235" s="9" t="s">
        <v>105</v>
      </c>
      <c r="E235" s="9" t="s">
        <v>16</v>
      </c>
      <c r="F235" s="9" t="s">
        <v>300</v>
      </c>
      <c r="G235" s="9" t="s">
        <v>35</v>
      </c>
      <c r="H235" s="56">
        <v>156365</v>
      </c>
      <c r="I235" s="56">
        <v>156365</v>
      </c>
      <c r="J235" s="14"/>
      <c r="K235" s="14"/>
      <c r="L235" s="14"/>
      <c r="M235" s="14"/>
      <c r="N235" s="14"/>
    </row>
    <row r="236" spans="1:14" ht="31.5">
      <c r="A236" s="1"/>
      <c r="B236" s="36" t="s">
        <v>164</v>
      </c>
      <c r="C236" s="9" t="s">
        <v>284</v>
      </c>
      <c r="D236" s="9" t="s">
        <v>105</v>
      </c>
      <c r="E236" s="9" t="s">
        <v>16</v>
      </c>
      <c r="F236" s="9" t="s">
        <v>301</v>
      </c>
      <c r="G236" s="9"/>
      <c r="H236" s="55">
        <f>H237+H238+H239</f>
        <v>9963661</v>
      </c>
      <c r="I236" s="55">
        <f>I237+I238+I239</f>
        <v>9963661</v>
      </c>
      <c r="J236" s="14"/>
      <c r="K236" s="14"/>
      <c r="L236" s="14"/>
      <c r="M236" s="14"/>
      <c r="N236" s="14"/>
    </row>
    <row r="237" spans="1:14" ht="63">
      <c r="A237" s="1"/>
      <c r="B237" s="28" t="s">
        <v>25</v>
      </c>
      <c r="C237" s="9" t="s">
        <v>284</v>
      </c>
      <c r="D237" s="9" t="s">
        <v>105</v>
      </c>
      <c r="E237" s="9" t="s">
        <v>16</v>
      </c>
      <c r="F237" s="9" t="s">
        <v>301</v>
      </c>
      <c r="G237" s="9" t="s">
        <v>166</v>
      </c>
      <c r="H237" s="56">
        <v>4257080</v>
      </c>
      <c r="I237" s="56">
        <v>4257080</v>
      </c>
      <c r="J237" s="14"/>
      <c r="K237" s="14"/>
      <c r="L237" s="14"/>
      <c r="M237" s="14"/>
      <c r="N237" s="14"/>
    </row>
    <row r="238" spans="1:14" ht="31.5">
      <c r="A238" s="1"/>
      <c r="B238" s="28" t="s">
        <v>34</v>
      </c>
      <c r="C238" s="9" t="s">
        <v>284</v>
      </c>
      <c r="D238" s="9" t="s">
        <v>105</v>
      </c>
      <c r="E238" s="9" t="s">
        <v>16</v>
      </c>
      <c r="F238" s="9" t="s">
        <v>301</v>
      </c>
      <c r="G238" s="9" t="s">
        <v>35</v>
      </c>
      <c r="H238" s="56">
        <v>5543956</v>
      </c>
      <c r="I238" s="56">
        <v>5543956</v>
      </c>
      <c r="J238" s="14"/>
      <c r="K238" s="14"/>
      <c r="L238" s="14"/>
      <c r="M238" s="14"/>
      <c r="N238" s="14"/>
    </row>
    <row r="239" spans="1:14" ht="15.75">
      <c r="A239" s="1"/>
      <c r="B239" s="28" t="s">
        <v>36</v>
      </c>
      <c r="C239" s="9" t="s">
        <v>284</v>
      </c>
      <c r="D239" s="9" t="s">
        <v>105</v>
      </c>
      <c r="E239" s="9" t="s">
        <v>16</v>
      </c>
      <c r="F239" s="9" t="s">
        <v>301</v>
      </c>
      <c r="G239" s="9" t="s">
        <v>37</v>
      </c>
      <c r="H239" s="57">
        <v>162625</v>
      </c>
      <c r="I239" s="57">
        <v>162625</v>
      </c>
      <c r="J239" s="14"/>
      <c r="K239" s="14"/>
      <c r="L239" s="14"/>
      <c r="M239" s="14"/>
      <c r="N239" s="14"/>
    </row>
    <row r="240" spans="1:14" ht="15.75">
      <c r="A240" s="1"/>
      <c r="B240" s="101" t="s">
        <v>302</v>
      </c>
      <c r="C240" s="70" t="s">
        <v>284</v>
      </c>
      <c r="D240" s="70" t="s">
        <v>105</v>
      </c>
      <c r="E240" s="70" t="s">
        <v>18</v>
      </c>
      <c r="F240" s="63"/>
      <c r="G240" s="63"/>
      <c r="H240" s="75">
        <f>H241+H264+H256</f>
        <v>223919813</v>
      </c>
      <c r="I240" s="75">
        <f>I241+I264+I256</f>
        <v>223001391</v>
      </c>
      <c r="J240" s="14"/>
      <c r="K240" s="14"/>
      <c r="L240" s="14"/>
      <c r="M240" s="14"/>
      <c r="N240" s="14"/>
    </row>
    <row r="241" spans="1:14" ht="31.5">
      <c r="A241" s="1"/>
      <c r="B241" s="101" t="s">
        <v>287</v>
      </c>
      <c r="C241" s="70" t="s">
        <v>284</v>
      </c>
      <c r="D241" s="70" t="s">
        <v>105</v>
      </c>
      <c r="E241" s="70" t="s">
        <v>18</v>
      </c>
      <c r="F241" s="70" t="s">
        <v>288</v>
      </c>
      <c r="G241" s="70"/>
      <c r="H241" s="75">
        <f>H242</f>
        <v>223424813</v>
      </c>
      <c r="I241" s="75">
        <f>I242</f>
        <v>222506391</v>
      </c>
      <c r="J241" s="14"/>
      <c r="K241" s="14"/>
      <c r="L241" s="14"/>
      <c r="M241" s="14"/>
      <c r="N241" s="14"/>
    </row>
    <row r="242" spans="1:14" ht="47.25">
      <c r="A242" s="1"/>
      <c r="B242" s="76" t="s">
        <v>295</v>
      </c>
      <c r="C242" s="63" t="s">
        <v>284</v>
      </c>
      <c r="D242" s="63" t="s">
        <v>105</v>
      </c>
      <c r="E242" s="63" t="s">
        <v>18</v>
      </c>
      <c r="F242" s="63" t="s">
        <v>296</v>
      </c>
      <c r="G242" s="63"/>
      <c r="H242" s="123">
        <f>H244+H247+H249</f>
        <v>223424813</v>
      </c>
      <c r="I242" s="123">
        <f>I244+I247+I249</f>
        <v>222506391</v>
      </c>
      <c r="J242" s="14"/>
      <c r="K242" s="14"/>
      <c r="L242" s="14"/>
      <c r="M242" s="14"/>
      <c r="N242" s="14"/>
    </row>
    <row r="243" spans="1:14" ht="15.75">
      <c r="A243" s="1"/>
      <c r="B243" s="76" t="s">
        <v>435</v>
      </c>
      <c r="C243" s="63" t="s">
        <v>284</v>
      </c>
      <c r="D243" s="63" t="s">
        <v>105</v>
      </c>
      <c r="E243" s="63" t="s">
        <v>18</v>
      </c>
      <c r="F243" s="63" t="s">
        <v>436</v>
      </c>
      <c r="G243" s="63"/>
      <c r="H243" s="123">
        <f>H244</f>
        <v>22972</v>
      </c>
      <c r="I243" s="123"/>
      <c r="J243" s="14"/>
      <c r="K243" s="14"/>
      <c r="L243" s="14"/>
      <c r="M243" s="14"/>
      <c r="N243" s="14"/>
    </row>
    <row r="244" spans="1:14" ht="78.75">
      <c r="A244" s="1"/>
      <c r="B244" s="62" t="s">
        <v>425</v>
      </c>
      <c r="C244" s="63" t="s">
        <v>284</v>
      </c>
      <c r="D244" s="63" t="s">
        <v>105</v>
      </c>
      <c r="E244" s="63" t="s">
        <v>18</v>
      </c>
      <c r="F244" s="63" t="s">
        <v>424</v>
      </c>
      <c r="G244" s="63"/>
      <c r="H244" s="123">
        <f>H245</f>
        <v>22972</v>
      </c>
      <c r="I244" s="123"/>
      <c r="J244" s="14"/>
      <c r="K244" s="14"/>
      <c r="L244" s="14"/>
      <c r="M244" s="14"/>
      <c r="N244" s="14"/>
    </row>
    <row r="245" spans="1:14" ht="31.5">
      <c r="A245" s="1"/>
      <c r="B245" s="62" t="s">
        <v>34</v>
      </c>
      <c r="C245" s="63" t="s">
        <v>284</v>
      </c>
      <c r="D245" s="63" t="s">
        <v>105</v>
      </c>
      <c r="E245" s="63" t="s">
        <v>18</v>
      </c>
      <c r="F245" s="63" t="s">
        <v>424</v>
      </c>
      <c r="G245" s="63" t="s">
        <v>35</v>
      </c>
      <c r="H245" s="123">
        <v>22972</v>
      </c>
      <c r="I245" s="123"/>
      <c r="J245" s="14"/>
      <c r="K245" s="14"/>
      <c r="L245" s="14"/>
      <c r="M245" s="14"/>
      <c r="N245" s="14"/>
    </row>
    <row r="246" spans="1:14" ht="15.75">
      <c r="A246" s="1"/>
      <c r="B246" s="62" t="s">
        <v>437</v>
      </c>
      <c r="C246" s="73" t="s">
        <v>284</v>
      </c>
      <c r="D246" s="73" t="s">
        <v>105</v>
      </c>
      <c r="E246" s="73" t="s">
        <v>18</v>
      </c>
      <c r="F246" s="73" t="s">
        <v>617</v>
      </c>
      <c r="G246" s="73"/>
      <c r="H246" s="64">
        <f>H247</f>
        <v>875000</v>
      </c>
      <c r="I246" s="64"/>
      <c r="J246" s="14"/>
      <c r="K246" s="14"/>
      <c r="L246" s="14"/>
      <c r="M246" s="14"/>
      <c r="N246" s="14"/>
    </row>
    <row r="247" spans="1:14" ht="47.25">
      <c r="A247" s="1"/>
      <c r="B247" s="62" t="s">
        <v>619</v>
      </c>
      <c r="C247" s="73" t="s">
        <v>284</v>
      </c>
      <c r="D247" s="73" t="s">
        <v>105</v>
      </c>
      <c r="E247" s="73" t="s">
        <v>18</v>
      </c>
      <c r="F247" s="73" t="s">
        <v>618</v>
      </c>
      <c r="G247" s="73"/>
      <c r="H247" s="64">
        <f>H248</f>
        <v>875000</v>
      </c>
      <c r="I247" s="64"/>
      <c r="J247" s="14"/>
      <c r="K247" s="14"/>
      <c r="L247" s="14"/>
      <c r="M247" s="14"/>
      <c r="N247" s="14"/>
    </row>
    <row r="248" spans="1:14" ht="31.5">
      <c r="A248" s="1"/>
      <c r="B248" s="62" t="s">
        <v>34</v>
      </c>
      <c r="C248" s="73" t="s">
        <v>284</v>
      </c>
      <c r="D248" s="73" t="s">
        <v>105</v>
      </c>
      <c r="E248" s="73" t="s">
        <v>18</v>
      </c>
      <c r="F248" s="73" t="s">
        <v>618</v>
      </c>
      <c r="G248" s="73" t="s">
        <v>35</v>
      </c>
      <c r="H248" s="64">
        <v>875000</v>
      </c>
      <c r="I248" s="64"/>
      <c r="J248" s="14"/>
      <c r="K248" s="14"/>
      <c r="L248" s="14"/>
      <c r="M248" s="14"/>
      <c r="N248" s="14"/>
    </row>
    <row r="249" spans="1:14" ht="31.5">
      <c r="A249" s="1"/>
      <c r="B249" s="76" t="s">
        <v>303</v>
      </c>
      <c r="C249" s="63" t="s">
        <v>284</v>
      </c>
      <c r="D249" s="63" t="s">
        <v>105</v>
      </c>
      <c r="E249" s="63" t="s">
        <v>18</v>
      </c>
      <c r="F249" s="63" t="s">
        <v>304</v>
      </c>
      <c r="G249" s="63"/>
      <c r="H249" s="123">
        <f>H250+H253</f>
        <v>222526841</v>
      </c>
      <c r="I249" s="123">
        <f>I250+I253</f>
        <v>222506391</v>
      </c>
      <c r="J249" s="14"/>
      <c r="K249" s="14"/>
      <c r="L249" s="14"/>
      <c r="M249" s="14"/>
      <c r="N249" s="14"/>
    </row>
    <row r="250" spans="1:14" ht="110.25">
      <c r="A250" s="1"/>
      <c r="B250" s="115" t="s">
        <v>305</v>
      </c>
      <c r="C250" s="63" t="s">
        <v>284</v>
      </c>
      <c r="D250" s="63" t="s">
        <v>105</v>
      </c>
      <c r="E250" s="63" t="s">
        <v>18</v>
      </c>
      <c r="F250" s="63" t="s">
        <v>306</v>
      </c>
      <c r="G250" s="63"/>
      <c r="H250" s="123">
        <f>H251+H252</f>
        <v>189625439</v>
      </c>
      <c r="I250" s="123">
        <f>I251+I252</f>
        <v>189604989</v>
      </c>
      <c r="J250" s="14"/>
      <c r="K250" s="14"/>
      <c r="L250" s="14"/>
      <c r="M250" s="14"/>
      <c r="N250" s="14"/>
    </row>
    <row r="251" spans="1:14" ht="63">
      <c r="A251" s="1"/>
      <c r="B251" s="62" t="s">
        <v>25</v>
      </c>
      <c r="C251" s="63" t="s">
        <v>284</v>
      </c>
      <c r="D251" s="63" t="s">
        <v>105</v>
      </c>
      <c r="E251" s="63" t="s">
        <v>18</v>
      </c>
      <c r="F251" s="63" t="s">
        <v>306</v>
      </c>
      <c r="G251" s="63" t="s">
        <v>26</v>
      </c>
      <c r="H251" s="64">
        <v>183617759</v>
      </c>
      <c r="I251" s="64">
        <v>183597309</v>
      </c>
      <c r="J251" s="14"/>
      <c r="K251" s="14"/>
      <c r="L251" s="14"/>
      <c r="M251" s="14"/>
      <c r="N251" s="14"/>
    </row>
    <row r="252" spans="1:14" ht="31.5">
      <c r="A252" s="1"/>
      <c r="B252" s="62" t="s">
        <v>34</v>
      </c>
      <c r="C252" s="63" t="s">
        <v>284</v>
      </c>
      <c r="D252" s="63" t="s">
        <v>105</v>
      </c>
      <c r="E252" s="63" t="s">
        <v>18</v>
      </c>
      <c r="F252" s="63" t="s">
        <v>306</v>
      </c>
      <c r="G252" s="63" t="s">
        <v>35</v>
      </c>
      <c r="H252" s="123">
        <v>6007680</v>
      </c>
      <c r="I252" s="123">
        <v>6007680</v>
      </c>
      <c r="J252" s="14"/>
      <c r="K252" s="14"/>
      <c r="L252" s="14"/>
      <c r="M252" s="14"/>
      <c r="N252" s="14"/>
    </row>
    <row r="253" spans="1:14" ht="31.5">
      <c r="A253" s="1"/>
      <c r="B253" s="78" t="s">
        <v>164</v>
      </c>
      <c r="C253" s="63" t="s">
        <v>284</v>
      </c>
      <c r="D253" s="63" t="s">
        <v>105</v>
      </c>
      <c r="E253" s="63" t="s">
        <v>18</v>
      </c>
      <c r="F253" s="63" t="s">
        <v>311</v>
      </c>
      <c r="G253" s="63"/>
      <c r="H253" s="123">
        <f>H254+H255</f>
        <v>32901402</v>
      </c>
      <c r="I253" s="123">
        <f>I254+I255</f>
        <v>32901402</v>
      </c>
      <c r="J253" s="14"/>
      <c r="K253" s="14"/>
      <c r="L253" s="14"/>
      <c r="M253" s="14"/>
      <c r="N253" s="14"/>
    </row>
    <row r="254" spans="1:14" ht="31.5">
      <c r="A254" s="1"/>
      <c r="B254" s="62" t="s">
        <v>34</v>
      </c>
      <c r="C254" s="63" t="s">
        <v>284</v>
      </c>
      <c r="D254" s="63" t="s">
        <v>105</v>
      </c>
      <c r="E254" s="63" t="s">
        <v>18</v>
      </c>
      <c r="F254" s="63" t="s">
        <v>311</v>
      </c>
      <c r="G254" s="63" t="s">
        <v>35</v>
      </c>
      <c r="H254" s="64">
        <v>27978348</v>
      </c>
      <c r="I254" s="64">
        <v>27978348</v>
      </c>
      <c r="J254" s="14"/>
      <c r="K254" s="14"/>
      <c r="L254" s="14"/>
      <c r="M254" s="14"/>
      <c r="N254" s="14"/>
    </row>
    <row r="255" spans="1:14" ht="15.75">
      <c r="A255" s="1"/>
      <c r="B255" s="62" t="s">
        <v>36</v>
      </c>
      <c r="C255" s="63" t="s">
        <v>284</v>
      </c>
      <c r="D255" s="63" t="s">
        <v>105</v>
      </c>
      <c r="E255" s="63" t="s">
        <v>18</v>
      </c>
      <c r="F255" s="63" t="s">
        <v>311</v>
      </c>
      <c r="G255" s="63" t="s">
        <v>37</v>
      </c>
      <c r="H255" s="64">
        <v>4923054</v>
      </c>
      <c r="I255" s="64">
        <v>4923054</v>
      </c>
      <c r="J255" s="14"/>
      <c r="K255" s="14"/>
      <c r="L255" s="14"/>
      <c r="M255" s="14"/>
      <c r="N255" s="14"/>
    </row>
    <row r="256" spans="1:14" ht="47.25">
      <c r="A256" s="1"/>
      <c r="B256" s="101" t="s">
        <v>312</v>
      </c>
      <c r="C256" s="77" t="s">
        <v>284</v>
      </c>
      <c r="D256" s="70" t="s">
        <v>105</v>
      </c>
      <c r="E256" s="70" t="s">
        <v>18</v>
      </c>
      <c r="F256" s="124" t="s">
        <v>63</v>
      </c>
      <c r="G256" s="73"/>
      <c r="H256" s="64">
        <f>H257</f>
        <v>400000</v>
      </c>
      <c r="I256" s="64">
        <f>I257</f>
        <v>400000</v>
      </c>
      <c r="J256" s="32"/>
      <c r="K256" s="32"/>
      <c r="L256" s="14"/>
      <c r="M256" s="14"/>
      <c r="N256" s="14"/>
    </row>
    <row r="257" spans="1:14" ht="63">
      <c r="A257" s="1"/>
      <c r="B257" s="62" t="s">
        <v>313</v>
      </c>
      <c r="C257" s="73" t="s">
        <v>284</v>
      </c>
      <c r="D257" s="63" t="s">
        <v>105</v>
      </c>
      <c r="E257" s="63" t="s">
        <v>18</v>
      </c>
      <c r="F257" s="125" t="s">
        <v>314</v>
      </c>
      <c r="G257" s="73"/>
      <c r="H257" s="64">
        <f>H258+H261</f>
        <v>400000</v>
      </c>
      <c r="I257" s="64">
        <f>I258+I261</f>
        <v>400000</v>
      </c>
      <c r="J257" s="32"/>
      <c r="K257" s="32"/>
      <c r="L257" s="14"/>
      <c r="M257" s="14"/>
      <c r="N257" s="14"/>
    </row>
    <row r="258" spans="1:14" ht="31.5">
      <c r="A258" s="1"/>
      <c r="B258" s="62" t="s">
        <v>315</v>
      </c>
      <c r="C258" s="73" t="s">
        <v>284</v>
      </c>
      <c r="D258" s="73" t="s">
        <v>105</v>
      </c>
      <c r="E258" s="73" t="s">
        <v>18</v>
      </c>
      <c r="F258" s="125" t="s">
        <v>316</v>
      </c>
      <c r="G258" s="63"/>
      <c r="H258" s="64">
        <f>H259</f>
        <v>268000</v>
      </c>
      <c r="I258" s="64">
        <f>I259</f>
        <v>268000</v>
      </c>
      <c r="J258" s="32"/>
      <c r="K258" s="32"/>
      <c r="L258" s="14"/>
      <c r="M258" s="14"/>
      <c r="N258" s="14"/>
    </row>
    <row r="259" spans="1:14" ht="31.5">
      <c r="A259" s="1"/>
      <c r="B259" s="62" t="s">
        <v>317</v>
      </c>
      <c r="C259" s="73" t="s">
        <v>284</v>
      </c>
      <c r="D259" s="73" t="s">
        <v>105</v>
      </c>
      <c r="E259" s="73" t="s">
        <v>18</v>
      </c>
      <c r="F259" s="125" t="s">
        <v>318</v>
      </c>
      <c r="G259" s="63"/>
      <c r="H259" s="64">
        <f>H260</f>
        <v>268000</v>
      </c>
      <c r="I259" s="64">
        <f>I260</f>
        <v>268000</v>
      </c>
      <c r="J259" s="32"/>
      <c r="K259" s="32"/>
      <c r="L259" s="14"/>
      <c r="M259" s="14"/>
      <c r="N259" s="14"/>
    </row>
    <row r="260" spans="1:14" ht="31.5">
      <c r="A260" s="1"/>
      <c r="B260" s="62" t="s">
        <v>34</v>
      </c>
      <c r="C260" s="73" t="s">
        <v>284</v>
      </c>
      <c r="D260" s="73" t="s">
        <v>105</v>
      </c>
      <c r="E260" s="73" t="s">
        <v>18</v>
      </c>
      <c r="F260" s="125" t="s">
        <v>318</v>
      </c>
      <c r="G260" s="63" t="s">
        <v>35</v>
      </c>
      <c r="H260" s="64">
        <v>268000</v>
      </c>
      <c r="I260" s="64">
        <v>268000</v>
      </c>
      <c r="J260" s="32"/>
      <c r="K260" s="32"/>
      <c r="L260" s="14"/>
      <c r="M260" s="14"/>
      <c r="N260" s="14"/>
    </row>
    <row r="261" spans="1:14" ht="31.5">
      <c r="A261" s="1"/>
      <c r="B261" s="62" t="s">
        <v>319</v>
      </c>
      <c r="C261" s="73" t="s">
        <v>284</v>
      </c>
      <c r="D261" s="73" t="s">
        <v>105</v>
      </c>
      <c r="E261" s="73" t="s">
        <v>18</v>
      </c>
      <c r="F261" s="116" t="s">
        <v>320</v>
      </c>
      <c r="G261" s="73"/>
      <c r="H261" s="64">
        <f>H262</f>
        <v>132000</v>
      </c>
      <c r="I261" s="64">
        <f>I262</f>
        <v>132000</v>
      </c>
      <c r="J261" s="32"/>
      <c r="K261" s="32"/>
      <c r="L261" s="14"/>
      <c r="M261" s="14"/>
      <c r="N261" s="14"/>
    </row>
    <row r="262" spans="1:14" ht="31.5">
      <c r="A262" s="1"/>
      <c r="B262" s="62" t="s">
        <v>317</v>
      </c>
      <c r="C262" s="73" t="s">
        <v>284</v>
      </c>
      <c r="D262" s="73" t="s">
        <v>105</v>
      </c>
      <c r="E262" s="73" t="s">
        <v>18</v>
      </c>
      <c r="F262" s="125" t="s">
        <v>321</v>
      </c>
      <c r="G262" s="63"/>
      <c r="H262" s="64">
        <f>H263</f>
        <v>132000</v>
      </c>
      <c r="I262" s="64">
        <f>I263</f>
        <v>132000</v>
      </c>
      <c r="J262" s="32"/>
      <c r="K262" s="32"/>
      <c r="L262" s="14"/>
      <c r="M262" s="14"/>
      <c r="N262" s="14"/>
    </row>
    <row r="263" spans="1:14" ht="31.5">
      <c r="A263" s="1"/>
      <c r="B263" s="62" t="s">
        <v>34</v>
      </c>
      <c r="C263" s="73" t="s">
        <v>284</v>
      </c>
      <c r="D263" s="73" t="s">
        <v>105</v>
      </c>
      <c r="E263" s="73" t="s">
        <v>18</v>
      </c>
      <c r="F263" s="125" t="s">
        <v>321</v>
      </c>
      <c r="G263" s="63" t="s">
        <v>35</v>
      </c>
      <c r="H263" s="64">
        <v>132000</v>
      </c>
      <c r="I263" s="64">
        <v>132000</v>
      </c>
      <c r="J263" s="32"/>
      <c r="K263" s="32"/>
      <c r="L263" s="14"/>
      <c r="M263" s="14"/>
      <c r="N263" s="14"/>
    </row>
    <row r="264" spans="1:14" ht="31.5">
      <c r="A264" s="1"/>
      <c r="B264" s="72" t="s">
        <v>70</v>
      </c>
      <c r="C264" s="70" t="s">
        <v>284</v>
      </c>
      <c r="D264" s="70" t="s">
        <v>105</v>
      </c>
      <c r="E264" s="70" t="s">
        <v>18</v>
      </c>
      <c r="F264" s="124" t="s">
        <v>71</v>
      </c>
      <c r="G264" s="70"/>
      <c r="H264" s="71">
        <f aca="true" t="shared" si="27" ref="H264:I267">H265</f>
        <v>95000</v>
      </c>
      <c r="I264" s="71">
        <f t="shared" si="27"/>
        <v>95000</v>
      </c>
      <c r="J264" s="14"/>
      <c r="K264" s="14"/>
      <c r="L264" s="14"/>
      <c r="M264" s="14"/>
      <c r="N264" s="14"/>
    </row>
    <row r="265" spans="1:14" ht="63">
      <c r="A265" s="1"/>
      <c r="B265" s="62" t="s">
        <v>322</v>
      </c>
      <c r="C265" s="63" t="s">
        <v>284</v>
      </c>
      <c r="D265" s="63" t="s">
        <v>105</v>
      </c>
      <c r="E265" s="63" t="s">
        <v>18</v>
      </c>
      <c r="F265" s="63" t="s">
        <v>323</v>
      </c>
      <c r="G265" s="63"/>
      <c r="H265" s="123">
        <f t="shared" si="27"/>
        <v>95000</v>
      </c>
      <c r="I265" s="123">
        <f t="shared" si="27"/>
        <v>95000</v>
      </c>
      <c r="J265" s="14"/>
      <c r="K265" s="14"/>
      <c r="L265" s="14"/>
      <c r="M265" s="14"/>
      <c r="N265" s="14"/>
    </row>
    <row r="266" spans="1:14" ht="47.25">
      <c r="A266" s="1"/>
      <c r="B266" s="62" t="s">
        <v>324</v>
      </c>
      <c r="C266" s="63" t="s">
        <v>284</v>
      </c>
      <c r="D266" s="63" t="s">
        <v>105</v>
      </c>
      <c r="E266" s="63" t="s">
        <v>18</v>
      </c>
      <c r="F266" s="63" t="s">
        <v>325</v>
      </c>
      <c r="G266" s="63"/>
      <c r="H266" s="123">
        <f t="shared" si="27"/>
        <v>95000</v>
      </c>
      <c r="I266" s="123">
        <f t="shared" si="27"/>
        <v>95000</v>
      </c>
      <c r="J266" s="14"/>
      <c r="K266" s="14"/>
      <c r="L266" s="14"/>
      <c r="M266" s="14"/>
      <c r="N266" s="14"/>
    </row>
    <row r="267" spans="1:14" ht="31.5">
      <c r="A267" s="1"/>
      <c r="B267" s="62" t="s">
        <v>326</v>
      </c>
      <c r="C267" s="63" t="s">
        <v>284</v>
      </c>
      <c r="D267" s="63" t="s">
        <v>105</v>
      </c>
      <c r="E267" s="63" t="s">
        <v>18</v>
      </c>
      <c r="F267" s="63" t="s">
        <v>327</v>
      </c>
      <c r="G267" s="63"/>
      <c r="H267" s="123">
        <f t="shared" si="27"/>
        <v>95000</v>
      </c>
      <c r="I267" s="123">
        <f t="shared" si="27"/>
        <v>95000</v>
      </c>
      <c r="J267" s="14"/>
      <c r="K267" s="14"/>
      <c r="L267" s="14"/>
      <c r="M267" s="14"/>
      <c r="N267" s="14"/>
    </row>
    <row r="268" spans="1:14" ht="31.5">
      <c r="A268" s="1"/>
      <c r="B268" s="62" t="s">
        <v>34</v>
      </c>
      <c r="C268" s="63" t="s">
        <v>284</v>
      </c>
      <c r="D268" s="63" t="s">
        <v>105</v>
      </c>
      <c r="E268" s="63" t="s">
        <v>18</v>
      </c>
      <c r="F268" s="63" t="s">
        <v>327</v>
      </c>
      <c r="G268" s="63" t="s">
        <v>35</v>
      </c>
      <c r="H268" s="123">
        <v>95000</v>
      </c>
      <c r="I268" s="123">
        <v>95000</v>
      </c>
      <c r="J268" s="14"/>
      <c r="K268" s="14"/>
      <c r="L268" s="14"/>
      <c r="M268" s="14"/>
      <c r="N268" s="14"/>
    </row>
    <row r="269" spans="1:14" ht="15.75">
      <c r="A269" s="1"/>
      <c r="B269" s="72" t="s">
        <v>328</v>
      </c>
      <c r="C269" s="70" t="s">
        <v>284</v>
      </c>
      <c r="D269" s="70" t="s">
        <v>105</v>
      </c>
      <c r="E269" s="70" t="s">
        <v>28</v>
      </c>
      <c r="F269" s="70"/>
      <c r="G269" s="70"/>
      <c r="H269" s="75">
        <f>H270</f>
        <v>6669008</v>
      </c>
      <c r="I269" s="75">
        <f>I270</f>
        <v>6833632</v>
      </c>
      <c r="J269" s="14"/>
      <c r="K269" s="14"/>
      <c r="L269" s="14"/>
      <c r="M269" s="14"/>
      <c r="N269" s="14"/>
    </row>
    <row r="270" spans="1:14" ht="31.5">
      <c r="A270" s="1"/>
      <c r="B270" s="101" t="s">
        <v>287</v>
      </c>
      <c r="C270" s="70" t="s">
        <v>284</v>
      </c>
      <c r="D270" s="70" t="s">
        <v>105</v>
      </c>
      <c r="E270" s="70" t="s">
        <v>28</v>
      </c>
      <c r="F270" s="70" t="s">
        <v>288</v>
      </c>
      <c r="G270" s="70"/>
      <c r="H270" s="75">
        <f>H271</f>
        <v>6669008</v>
      </c>
      <c r="I270" s="75">
        <f>I271</f>
        <v>6833632</v>
      </c>
      <c r="J270" s="14"/>
      <c r="K270" s="14"/>
      <c r="L270" s="14"/>
      <c r="M270" s="14"/>
      <c r="N270" s="14"/>
    </row>
    <row r="271" spans="1:14" ht="63">
      <c r="A271" s="1"/>
      <c r="B271" s="62" t="s">
        <v>329</v>
      </c>
      <c r="C271" s="63" t="s">
        <v>284</v>
      </c>
      <c r="D271" s="63" t="s">
        <v>105</v>
      </c>
      <c r="E271" s="63" t="s">
        <v>28</v>
      </c>
      <c r="F271" s="63" t="s">
        <v>330</v>
      </c>
      <c r="G271" s="73"/>
      <c r="H271" s="64">
        <f>H272+H277</f>
        <v>6669008</v>
      </c>
      <c r="I271" s="64">
        <f>I272+I277</f>
        <v>6833632</v>
      </c>
      <c r="J271" s="14"/>
      <c r="K271" s="14"/>
      <c r="L271" s="14"/>
      <c r="M271" s="14"/>
      <c r="N271" s="14"/>
    </row>
    <row r="272" spans="1:14" ht="31.5">
      <c r="A272" s="1"/>
      <c r="B272" s="62" t="s">
        <v>331</v>
      </c>
      <c r="C272" s="63" t="s">
        <v>284</v>
      </c>
      <c r="D272" s="63" t="s">
        <v>105</v>
      </c>
      <c r="E272" s="63" t="s">
        <v>28</v>
      </c>
      <c r="F272" s="63" t="s">
        <v>332</v>
      </c>
      <c r="G272" s="63"/>
      <c r="H272" s="123">
        <f>H273</f>
        <v>6520008</v>
      </c>
      <c r="I272" s="123">
        <f>I273</f>
        <v>6684632</v>
      </c>
      <c r="J272" s="14"/>
      <c r="K272" s="14"/>
      <c r="L272" s="14"/>
      <c r="M272" s="14"/>
      <c r="N272" s="14"/>
    </row>
    <row r="273" spans="1:14" ht="31.5">
      <c r="A273" s="1"/>
      <c r="B273" s="78" t="s">
        <v>164</v>
      </c>
      <c r="C273" s="63" t="s">
        <v>284</v>
      </c>
      <c r="D273" s="63" t="s">
        <v>105</v>
      </c>
      <c r="E273" s="63" t="s">
        <v>28</v>
      </c>
      <c r="F273" s="63" t="s">
        <v>333</v>
      </c>
      <c r="G273" s="63"/>
      <c r="H273" s="123">
        <f>H274+H275+H276</f>
        <v>6520008</v>
      </c>
      <c r="I273" s="123">
        <f>I274+I275+I276</f>
        <v>6684632</v>
      </c>
      <c r="J273" s="14"/>
      <c r="K273" s="14"/>
      <c r="L273" s="14"/>
      <c r="M273" s="14"/>
      <c r="N273" s="14"/>
    </row>
    <row r="274" spans="1:14" ht="63">
      <c r="A274" s="1"/>
      <c r="B274" s="62" t="s">
        <v>25</v>
      </c>
      <c r="C274" s="63" t="s">
        <v>284</v>
      </c>
      <c r="D274" s="63" t="s">
        <v>105</v>
      </c>
      <c r="E274" s="63" t="s">
        <v>28</v>
      </c>
      <c r="F274" s="63" t="s">
        <v>333</v>
      </c>
      <c r="G274" s="63" t="s">
        <v>26</v>
      </c>
      <c r="H274" s="64">
        <v>5763105</v>
      </c>
      <c r="I274" s="64">
        <v>5927729</v>
      </c>
      <c r="J274" s="14"/>
      <c r="K274" s="14"/>
      <c r="L274" s="14"/>
      <c r="M274" s="14"/>
      <c r="N274" s="14"/>
    </row>
    <row r="275" spans="1:14" ht="31.5">
      <c r="A275" s="1"/>
      <c r="B275" s="62" t="s">
        <v>34</v>
      </c>
      <c r="C275" s="63" t="s">
        <v>284</v>
      </c>
      <c r="D275" s="63" t="s">
        <v>105</v>
      </c>
      <c r="E275" s="63" t="s">
        <v>28</v>
      </c>
      <c r="F275" s="63" t="s">
        <v>333</v>
      </c>
      <c r="G275" s="63" t="s">
        <v>35</v>
      </c>
      <c r="H275" s="123">
        <v>709443</v>
      </c>
      <c r="I275" s="123">
        <v>709443</v>
      </c>
      <c r="J275" s="14"/>
      <c r="K275" s="14"/>
      <c r="L275" s="14"/>
      <c r="M275" s="14"/>
      <c r="N275" s="14"/>
    </row>
    <row r="276" spans="1:14" ht="15.75">
      <c r="A276" s="1"/>
      <c r="B276" s="62" t="s">
        <v>36</v>
      </c>
      <c r="C276" s="63" t="s">
        <v>284</v>
      </c>
      <c r="D276" s="63" t="s">
        <v>105</v>
      </c>
      <c r="E276" s="63" t="s">
        <v>28</v>
      </c>
      <c r="F276" s="63" t="s">
        <v>333</v>
      </c>
      <c r="G276" s="63" t="s">
        <v>37</v>
      </c>
      <c r="H276" s="123">
        <v>47460</v>
      </c>
      <c r="I276" s="123">
        <v>47460</v>
      </c>
      <c r="J276" s="14"/>
      <c r="K276" s="14"/>
      <c r="L276" s="14"/>
      <c r="M276" s="14"/>
      <c r="N276" s="14"/>
    </row>
    <row r="277" spans="1:14" ht="31.5">
      <c r="A277" s="1"/>
      <c r="B277" s="62" t="s">
        <v>334</v>
      </c>
      <c r="C277" s="73" t="s">
        <v>284</v>
      </c>
      <c r="D277" s="73" t="s">
        <v>105</v>
      </c>
      <c r="E277" s="73" t="s">
        <v>28</v>
      </c>
      <c r="F277" s="73" t="s">
        <v>335</v>
      </c>
      <c r="G277" s="73"/>
      <c r="H277" s="64">
        <f>H278</f>
        <v>149000</v>
      </c>
      <c r="I277" s="64">
        <f>I278</f>
        <v>149000</v>
      </c>
      <c r="J277" s="14"/>
      <c r="K277" s="14"/>
      <c r="L277" s="14"/>
      <c r="M277" s="14"/>
      <c r="N277" s="14"/>
    </row>
    <row r="278" spans="1:14" ht="15.75">
      <c r="A278" s="1"/>
      <c r="B278" s="62" t="s">
        <v>336</v>
      </c>
      <c r="C278" s="73" t="s">
        <v>284</v>
      </c>
      <c r="D278" s="73" t="s">
        <v>105</v>
      </c>
      <c r="E278" s="73" t="s">
        <v>28</v>
      </c>
      <c r="F278" s="73" t="s">
        <v>337</v>
      </c>
      <c r="G278" s="73"/>
      <c r="H278" s="64">
        <f>H279</f>
        <v>149000</v>
      </c>
      <c r="I278" s="64">
        <f>I279</f>
        <v>149000</v>
      </c>
      <c r="J278" s="14"/>
      <c r="K278" s="14"/>
      <c r="L278" s="14"/>
      <c r="M278" s="14"/>
      <c r="N278" s="14"/>
    </row>
    <row r="279" spans="1:14" ht="31.5">
      <c r="A279" s="1"/>
      <c r="B279" s="62" t="s">
        <v>34</v>
      </c>
      <c r="C279" s="73" t="s">
        <v>284</v>
      </c>
      <c r="D279" s="73" t="s">
        <v>105</v>
      </c>
      <c r="E279" s="73" t="s">
        <v>28</v>
      </c>
      <c r="F279" s="73" t="s">
        <v>337</v>
      </c>
      <c r="G279" s="73" t="s">
        <v>35</v>
      </c>
      <c r="H279" s="64">
        <v>149000</v>
      </c>
      <c r="I279" s="64">
        <v>149000</v>
      </c>
      <c r="J279" s="14"/>
      <c r="K279" s="14"/>
      <c r="L279" s="14"/>
      <c r="M279" s="14"/>
      <c r="N279" s="14"/>
    </row>
    <row r="280" spans="1:14" ht="15.75">
      <c r="A280" s="1"/>
      <c r="B280" s="72" t="s">
        <v>338</v>
      </c>
      <c r="C280" s="70" t="s">
        <v>284</v>
      </c>
      <c r="D280" s="70" t="s">
        <v>105</v>
      </c>
      <c r="E280" s="70" t="s">
        <v>105</v>
      </c>
      <c r="F280" s="63"/>
      <c r="G280" s="63"/>
      <c r="H280" s="71">
        <f aca="true" t="shared" si="28" ref="H280:I282">H281</f>
        <v>878115</v>
      </c>
      <c r="I280" s="71">
        <f t="shared" si="28"/>
        <v>878115</v>
      </c>
      <c r="J280" s="14"/>
      <c r="K280" s="14"/>
      <c r="L280" s="14"/>
      <c r="M280" s="14"/>
      <c r="N280" s="14"/>
    </row>
    <row r="281" spans="1:14" ht="63">
      <c r="A281" s="1"/>
      <c r="B281" s="72" t="s">
        <v>339</v>
      </c>
      <c r="C281" s="70" t="s">
        <v>284</v>
      </c>
      <c r="D281" s="70" t="s">
        <v>105</v>
      </c>
      <c r="E281" s="70" t="s">
        <v>105</v>
      </c>
      <c r="F281" s="70" t="s">
        <v>340</v>
      </c>
      <c r="G281" s="70"/>
      <c r="H281" s="71">
        <f t="shared" si="28"/>
        <v>878115</v>
      </c>
      <c r="I281" s="71">
        <f t="shared" si="28"/>
        <v>878115</v>
      </c>
      <c r="J281" s="14"/>
      <c r="K281" s="14"/>
      <c r="L281" s="14"/>
      <c r="M281" s="14"/>
      <c r="N281" s="14"/>
    </row>
    <row r="282" spans="1:14" ht="78.75">
      <c r="A282" s="1"/>
      <c r="B282" s="62" t="s">
        <v>341</v>
      </c>
      <c r="C282" s="63" t="s">
        <v>284</v>
      </c>
      <c r="D282" s="63" t="s">
        <v>105</v>
      </c>
      <c r="E282" s="63" t="s">
        <v>105</v>
      </c>
      <c r="F282" s="63" t="s">
        <v>342</v>
      </c>
      <c r="G282" s="63"/>
      <c r="H282" s="64">
        <f t="shared" si="28"/>
        <v>878115</v>
      </c>
      <c r="I282" s="64">
        <f t="shared" si="28"/>
        <v>878115</v>
      </c>
      <c r="J282" s="14"/>
      <c r="K282" s="14"/>
      <c r="L282" s="14"/>
      <c r="M282" s="14"/>
      <c r="N282" s="14"/>
    </row>
    <row r="283" spans="1:14" ht="31.5">
      <c r="A283" s="1"/>
      <c r="B283" s="62" t="s">
        <v>343</v>
      </c>
      <c r="C283" s="63" t="s">
        <v>284</v>
      </c>
      <c r="D283" s="63" t="s">
        <v>105</v>
      </c>
      <c r="E283" s="63" t="s">
        <v>105</v>
      </c>
      <c r="F283" s="63" t="s">
        <v>344</v>
      </c>
      <c r="G283" s="63"/>
      <c r="H283" s="64">
        <f>H284</f>
        <v>878115</v>
      </c>
      <c r="I283" s="64">
        <f>I284</f>
        <v>878115</v>
      </c>
      <c r="J283" s="14"/>
      <c r="K283" s="14"/>
      <c r="L283" s="14"/>
      <c r="M283" s="14"/>
      <c r="N283" s="14"/>
    </row>
    <row r="284" spans="1:14" ht="31.5">
      <c r="A284" s="1"/>
      <c r="B284" s="78" t="s">
        <v>164</v>
      </c>
      <c r="C284" s="73" t="s">
        <v>284</v>
      </c>
      <c r="D284" s="73" t="s">
        <v>345</v>
      </c>
      <c r="E284" s="73" t="s">
        <v>105</v>
      </c>
      <c r="F284" s="73" t="s">
        <v>346</v>
      </c>
      <c r="G284" s="77"/>
      <c r="H284" s="64">
        <f>H285+H286</f>
        <v>878115</v>
      </c>
      <c r="I284" s="64">
        <f>I285+I286</f>
        <v>878115</v>
      </c>
      <c r="J284" s="14"/>
      <c r="K284" s="14"/>
      <c r="L284" s="14"/>
      <c r="M284" s="14"/>
      <c r="N284" s="14"/>
    </row>
    <row r="285" spans="1:15" ht="63">
      <c r="A285" s="1"/>
      <c r="B285" s="62" t="s">
        <v>25</v>
      </c>
      <c r="C285" s="73" t="s">
        <v>284</v>
      </c>
      <c r="D285" s="73" t="s">
        <v>105</v>
      </c>
      <c r="E285" s="73" t="s">
        <v>105</v>
      </c>
      <c r="F285" s="73" t="s">
        <v>346</v>
      </c>
      <c r="G285" s="73" t="s">
        <v>26</v>
      </c>
      <c r="H285" s="64">
        <v>362547</v>
      </c>
      <c r="I285" s="64">
        <v>362547</v>
      </c>
      <c r="J285" s="32"/>
      <c r="K285" s="32"/>
      <c r="L285" s="32"/>
      <c r="M285" s="32"/>
      <c r="N285" s="32"/>
      <c r="O285" s="42"/>
    </row>
    <row r="286" spans="1:14" ht="31.5">
      <c r="A286" s="1"/>
      <c r="B286" s="62" t="s">
        <v>34</v>
      </c>
      <c r="C286" s="63" t="s">
        <v>284</v>
      </c>
      <c r="D286" s="63" t="s">
        <v>105</v>
      </c>
      <c r="E286" s="63" t="s">
        <v>105</v>
      </c>
      <c r="F286" s="73" t="s">
        <v>346</v>
      </c>
      <c r="G286" s="63" t="s">
        <v>35</v>
      </c>
      <c r="H286" s="64">
        <v>515568</v>
      </c>
      <c r="I286" s="64">
        <v>515568</v>
      </c>
      <c r="J286" s="14"/>
      <c r="K286" s="14"/>
      <c r="L286" s="14"/>
      <c r="M286" s="14"/>
      <c r="N286" s="14"/>
    </row>
    <row r="287" spans="1:14" ht="15.75">
      <c r="A287" s="1"/>
      <c r="B287" s="72" t="s">
        <v>349</v>
      </c>
      <c r="C287" s="70" t="s">
        <v>284</v>
      </c>
      <c r="D287" s="70" t="s">
        <v>105</v>
      </c>
      <c r="E287" s="70" t="s">
        <v>178</v>
      </c>
      <c r="F287" s="70"/>
      <c r="G287" s="70"/>
      <c r="H287" s="71">
        <f>H288+H301</f>
        <v>7248735</v>
      </c>
      <c r="I287" s="71">
        <f>I288+I301</f>
        <v>7248735</v>
      </c>
      <c r="J287" s="14"/>
      <c r="K287" s="14"/>
      <c r="L287" s="14"/>
      <c r="M287" s="14"/>
      <c r="N287" s="14"/>
    </row>
    <row r="288" spans="1:14" ht="31.5">
      <c r="A288" s="1"/>
      <c r="B288" s="101" t="s">
        <v>287</v>
      </c>
      <c r="C288" s="70" t="s">
        <v>284</v>
      </c>
      <c r="D288" s="70" t="s">
        <v>105</v>
      </c>
      <c r="E288" s="70" t="s">
        <v>178</v>
      </c>
      <c r="F288" s="70" t="s">
        <v>288</v>
      </c>
      <c r="G288" s="70"/>
      <c r="H288" s="71">
        <f>H289</f>
        <v>5744943</v>
      </c>
      <c r="I288" s="71">
        <f>I289</f>
        <v>5744943</v>
      </c>
      <c r="J288" s="14"/>
      <c r="K288" s="14"/>
      <c r="L288" s="14"/>
      <c r="M288" s="14"/>
      <c r="N288" s="14"/>
    </row>
    <row r="289" spans="1:14" ht="63">
      <c r="A289" s="1"/>
      <c r="B289" s="76" t="s">
        <v>289</v>
      </c>
      <c r="C289" s="63" t="s">
        <v>284</v>
      </c>
      <c r="D289" s="63" t="s">
        <v>105</v>
      </c>
      <c r="E289" s="63" t="s">
        <v>178</v>
      </c>
      <c r="F289" s="63" t="s">
        <v>290</v>
      </c>
      <c r="G289" s="70"/>
      <c r="H289" s="64">
        <f>H290+H297</f>
        <v>5744943</v>
      </c>
      <c r="I289" s="64">
        <f>I290+I297</f>
        <v>5744943</v>
      </c>
      <c r="J289" s="14"/>
      <c r="K289" s="14"/>
      <c r="L289" s="14"/>
      <c r="M289" s="14"/>
      <c r="N289" s="14"/>
    </row>
    <row r="290" spans="1:14" ht="31.5">
      <c r="A290" s="1"/>
      <c r="B290" s="62" t="s">
        <v>291</v>
      </c>
      <c r="C290" s="63" t="s">
        <v>284</v>
      </c>
      <c r="D290" s="63" t="s">
        <v>105</v>
      </c>
      <c r="E290" s="63" t="s">
        <v>178</v>
      </c>
      <c r="F290" s="63" t="s">
        <v>292</v>
      </c>
      <c r="G290" s="70"/>
      <c r="H290" s="64">
        <f>H293+H291</f>
        <v>5462943</v>
      </c>
      <c r="I290" s="64">
        <f>I293+I291</f>
        <v>5462943</v>
      </c>
      <c r="J290" s="14"/>
      <c r="K290" s="14"/>
      <c r="L290" s="14"/>
      <c r="M290" s="14"/>
      <c r="N290" s="14"/>
    </row>
    <row r="291" spans="1:14" ht="47.25">
      <c r="A291" s="1"/>
      <c r="B291" s="76" t="s">
        <v>293</v>
      </c>
      <c r="C291" s="73" t="s">
        <v>284</v>
      </c>
      <c r="D291" s="73" t="s">
        <v>105</v>
      </c>
      <c r="E291" s="73" t="s">
        <v>178</v>
      </c>
      <c r="F291" s="73" t="s">
        <v>294</v>
      </c>
      <c r="G291" s="73"/>
      <c r="H291" s="64">
        <f>H292</f>
        <v>64631</v>
      </c>
      <c r="I291" s="64">
        <f>I292</f>
        <v>64631</v>
      </c>
      <c r="J291" s="14"/>
      <c r="K291" s="14"/>
      <c r="L291" s="14"/>
      <c r="M291" s="14"/>
      <c r="N291" s="14"/>
    </row>
    <row r="292" spans="1:14" ht="63">
      <c r="A292" s="1"/>
      <c r="B292" s="62" t="s">
        <v>25</v>
      </c>
      <c r="C292" s="73" t="s">
        <v>284</v>
      </c>
      <c r="D292" s="73" t="s">
        <v>105</v>
      </c>
      <c r="E292" s="73" t="s">
        <v>178</v>
      </c>
      <c r="F292" s="73" t="s">
        <v>294</v>
      </c>
      <c r="G292" s="73" t="s">
        <v>26</v>
      </c>
      <c r="H292" s="64">
        <v>64631</v>
      </c>
      <c r="I292" s="64">
        <v>64631</v>
      </c>
      <c r="J292" s="14"/>
      <c r="K292" s="14"/>
      <c r="L292" s="14"/>
      <c r="M292" s="14"/>
      <c r="N292" s="14"/>
    </row>
    <row r="293" spans="1:14" ht="31.5">
      <c r="A293" s="1"/>
      <c r="B293" s="78" t="s">
        <v>164</v>
      </c>
      <c r="C293" s="63" t="s">
        <v>284</v>
      </c>
      <c r="D293" s="63" t="s">
        <v>105</v>
      </c>
      <c r="E293" s="63" t="s">
        <v>178</v>
      </c>
      <c r="F293" s="63" t="s">
        <v>350</v>
      </c>
      <c r="G293" s="63"/>
      <c r="H293" s="64">
        <f>H294+H295+H296</f>
        <v>5398312</v>
      </c>
      <c r="I293" s="64">
        <f>I294+I295+I296</f>
        <v>5398312</v>
      </c>
      <c r="J293" s="14"/>
      <c r="K293" s="14"/>
      <c r="L293" s="14"/>
      <c r="M293" s="14"/>
      <c r="N293" s="14"/>
    </row>
    <row r="294" spans="1:14" ht="63">
      <c r="A294" s="1"/>
      <c r="B294" s="62" t="s">
        <v>25</v>
      </c>
      <c r="C294" s="63" t="s">
        <v>284</v>
      </c>
      <c r="D294" s="63" t="s">
        <v>105</v>
      </c>
      <c r="E294" s="63" t="s">
        <v>178</v>
      </c>
      <c r="F294" s="63" t="s">
        <v>350</v>
      </c>
      <c r="G294" s="125">
        <v>100</v>
      </c>
      <c r="H294" s="64">
        <v>4686427</v>
      </c>
      <c r="I294" s="64">
        <v>4686427</v>
      </c>
      <c r="J294" s="14"/>
      <c r="K294" s="14"/>
      <c r="L294" s="14"/>
      <c r="M294" s="14"/>
      <c r="N294" s="14"/>
    </row>
    <row r="295" spans="1:14" ht="31.5">
      <c r="A295" s="1"/>
      <c r="B295" s="62" t="s">
        <v>34</v>
      </c>
      <c r="C295" s="63" t="s">
        <v>284</v>
      </c>
      <c r="D295" s="63" t="s">
        <v>105</v>
      </c>
      <c r="E295" s="63" t="s">
        <v>178</v>
      </c>
      <c r="F295" s="63" t="s">
        <v>350</v>
      </c>
      <c r="G295" s="63" t="s">
        <v>35</v>
      </c>
      <c r="H295" s="64">
        <v>705289</v>
      </c>
      <c r="I295" s="64">
        <v>705289</v>
      </c>
      <c r="J295" s="14"/>
      <c r="K295" s="14"/>
      <c r="L295" s="14"/>
      <c r="M295" s="14"/>
      <c r="N295" s="14"/>
    </row>
    <row r="296" spans="1:14" ht="15.75">
      <c r="A296" s="1"/>
      <c r="B296" s="62" t="s">
        <v>36</v>
      </c>
      <c r="C296" s="63" t="s">
        <v>284</v>
      </c>
      <c r="D296" s="63" t="s">
        <v>105</v>
      </c>
      <c r="E296" s="63" t="s">
        <v>178</v>
      </c>
      <c r="F296" s="63" t="s">
        <v>350</v>
      </c>
      <c r="G296" s="63" t="s">
        <v>37</v>
      </c>
      <c r="H296" s="64">
        <v>6596</v>
      </c>
      <c r="I296" s="64">
        <v>6596</v>
      </c>
      <c r="J296" s="14"/>
      <c r="K296" s="14"/>
      <c r="L296" s="14"/>
      <c r="M296" s="14"/>
      <c r="N296" s="14"/>
    </row>
    <row r="297" spans="1:14" ht="47.25">
      <c r="A297" s="1"/>
      <c r="B297" s="62" t="s">
        <v>351</v>
      </c>
      <c r="C297" s="63" t="s">
        <v>284</v>
      </c>
      <c r="D297" s="63" t="s">
        <v>105</v>
      </c>
      <c r="E297" s="63" t="s">
        <v>178</v>
      </c>
      <c r="F297" s="63" t="s">
        <v>352</v>
      </c>
      <c r="G297" s="63"/>
      <c r="H297" s="64">
        <f>H298</f>
        <v>282000</v>
      </c>
      <c r="I297" s="64">
        <f>I298</f>
        <v>282000</v>
      </c>
      <c r="J297" s="14"/>
      <c r="K297" s="14"/>
      <c r="L297" s="14"/>
      <c r="M297" s="14"/>
      <c r="N297" s="14"/>
    </row>
    <row r="298" spans="1:14" ht="15.75">
      <c r="A298" s="1"/>
      <c r="B298" s="62" t="s">
        <v>353</v>
      </c>
      <c r="C298" s="63" t="s">
        <v>284</v>
      </c>
      <c r="D298" s="63" t="s">
        <v>105</v>
      </c>
      <c r="E298" s="63" t="s">
        <v>178</v>
      </c>
      <c r="F298" s="63" t="s">
        <v>354</v>
      </c>
      <c r="G298" s="63"/>
      <c r="H298" s="64">
        <f>H299+H300</f>
        <v>282000</v>
      </c>
      <c r="I298" s="64">
        <f>I299+I300</f>
        <v>282000</v>
      </c>
      <c r="J298" s="14"/>
      <c r="K298" s="14"/>
      <c r="L298" s="14"/>
      <c r="M298" s="14"/>
      <c r="N298" s="14"/>
    </row>
    <row r="299" spans="1:15" ht="31.5">
      <c r="A299" s="1"/>
      <c r="B299" s="62" t="s">
        <v>34</v>
      </c>
      <c r="C299" s="63" t="s">
        <v>284</v>
      </c>
      <c r="D299" s="63" t="s">
        <v>105</v>
      </c>
      <c r="E299" s="63" t="s">
        <v>178</v>
      </c>
      <c r="F299" s="63" t="s">
        <v>354</v>
      </c>
      <c r="G299" s="63" t="s">
        <v>35</v>
      </c>
      <c r="H299" s="64">
        <v>250000</v>
      </c>
      <c r="I299" s="64">
        <v>250000</v>
      </c>
      <c r="J299" s="32"/>
      <c r="K299" s="32"/>
      <c r="L299" s="32"/>
      <c r="M299" s="32"/>
      <c r="N299" s="32"/>
      <c r="O299" s="42"/>
    </row>
    <row r="300" spans="1:15" ht="15.75">
      <c r="A300" s="1"/>
      <c r="B300" s="78" t="s">
        <v>243</v>
      </c>
      <c r="C300" s="73" t="s">
        <v>284</v>
      </c>
      <c r="D300" s="63" t="s">
        <v>105</v>
      </c>
      <c r="E300" s="63" t="s">
        <v>178</v>
      </c>
      <c r="F300" s="73" t="s">
        <v>354</v>
      </c>
      <c r="G300" s="63" t="s">
        <v>244</v>
      </c>
      <c r="H300" s="64">
        <v>32000</v>
      </c>
      <c r="I300" s="64">
        <v>32000</v>
      </c>
      <c r="J300" s="32"/>
      <c r="K300" s="32"/>
      <c r="L300" s="32"/>
      <c r="M300" s="32"/>
      <c r="N300" s="32"/>
      <c r="O300" s="42"/>
    </row>
    <row r="301" spans="1:15" ht="15.75">
      <c r="A301" s="1"/>
      <c r="B301" s="101" t="s">
        <v>79</v>
      </c>
      <c r="C301" s="70" t="s">
        <v>284</v>
      </c>
      <c r="D301" s="70" t="s">
        <v>105</v>
      </c>
      <c r="E301" s="70" t="s">
        <v>178</v>
      </c>
      <c r="F301" s="70" t="s">
        <v>355</v>
      </c>
      <c r="G301" s="70"/>
      <c r="H301" s="75">
        <f aca="true" t="shared" si="29" ref="H301:I303">H302</f>
        <v>1503792</v>
      </c>
      <c r="I301" s="75">
        <f t="shared" si="29"/>
        <v>1503792</v>
      </c>
      <c r="J301" s="32"/>
      <c r="K301" s="32"/>
      <c r="L301" s="32"/>
      <c r="M301" s="32"/>
      <c r="N301" s="32"/>
      <c r="O301" s="42"/>
    </row>
    <row r="302" spans="1:14" ht="31.5">
      <c r="A302" s="1"/>
      <c r="B302" s="76" t="s">
        <v>81</v>
      </c>
      <c r="C302" s="63" t="s">
        <v>284</v>
      </c>
      <c r="D302" s="63" t="s">
        <v>105</v>
      </c>
      <c r="E302" s="63" t="s">
        <v>178</v>
      </c>
      <c r="F302" s="73" t="s">
        <v>82</v>
      </c>
      <c r="G302" s="63"/>
      <c r="H302" s="64">
        <f t="shared" si="29"/>
        <v>1503792</v>
      </c>
      <c r="I302" s="64">
        <f t="shared" si="29"/>
        <v>1503792</v>
      </c>
      <c r="J302" s="14"/>
      <c r="K302" s="14"/>
      <c r="L302" s="14"/>
      <c r="M302" s="14"/>
      <c r="N302" s="14"/>
    </row>
    <row r="303" spans="1:14" ht="31.5">
      <c r="A303" s="1"/>
      <c r="B303" s="76" t="s">
        <v>23</v>
      </c>
      <c r="C303" s="63" t="s">
        <v>284</v>
      </c>
      <c r="D303" s="63" t="s">
        <v>105</v>
      </c>
      <c r="E303" s="63" t="s">
        <v>178</v>
      </c>
      <c r="F303" s="73" t="s">
        <v>83</v>
      </c>
      <c r="G303" s="63"/>
      <c r="H303" s="64">
        <f t="shared" si="29"/>
        <v>1503792</v>
      </c>
      <c r="I303" s="64">
        <f t="shared" si="29"/>
        <v>1503792</v>
      </c>
      <c r="J303" s="14"/>
      <c r="K303" s="14"/>
      <c r="L303" s="14"/>
      <c r="M303" s="14"/>
      <c r="N303" s="14"/>
    </row>
    <row r="304" spans="1:14" ht="63">
      <c r="A304" s="1"/>
      <c r="B304" s="62" t="s">
        <v>25</v>
      </c>
      <c r="C304" s="63" t="s">
        <v>284</v>
      </c>
      <c r="D304" s="63" t="s">
        <v>105</v>
      </c>
      <c r="E304" s="63" t="s">
        <v>178</v>
      </c>
      <c r="F304" s="73" t="s">
        <v>83</v>
      </c>
      <c r="G304" s="63" t="s">
        <v>26</v>
      </c>
      <c r="H304" s="64">
        <v>1503792</v>
      </c>
      <c r="I304" s="64">
        <v>1503792</v>
      </c>
      <c r="J304" s="14"/>
      <c r="K304" s="14"/>
      <c r="L304" s="14"/>
      <c r="M304" s="14"/>
      <c r="N304" s="14"/>
    </row>
    <row r="305" spans="1:14" ht="15.75">
      <c r="A305" s="1"/>
      <c r="B305" s="114" t="s">
        <v>235</v>
      </c>
      <c r="C305" s="70" t="s">
        <v>284</v>
      </c>
      <c r="D305" s="70" t="s">
        <v>236</v>
      </c>
      <c r="E305" s="63"/>
      <c r="F305" s="73"/>
      <c r="G305" s="63"/>
      <c r="H305" s="71">
        <f>H306+H312</f>
        <v>11955203</v>
      </c>
      <c r="I305" s="71">
        <f>I306+I312</f>
        <v>11955203</v>
      </c>
      <c r="J305" s="14"/>
      <c r="K305" s="14"/>
      <c r="L305" s="14"/>
      <c r="M305" s="14"/>
      <c r="N305" s="14"/>
    </row>
    <row r="306" spans="1:14" ht="15.75">
      <c r="A306" s="1"/>
      <c r="B306" s="127" t="s">
        <v>245</v>
      </c>
      <c r="C306" s="70" t="s">
        <v>284</v>
      </c>
      <c r="D306" s="70" t="s">
        <v>236</v>
      </c>
      <c r="E306" s="70" t="s">
        <v>28</v>
      </c>
      <c r="F306" s="73"/>
      <c r="G306" s="63"/>
      <c r="H306" s="71">
        <f aca="true" t="shared" si="30" ref="H306:I310">H307</f>
        <v>11242889</v>
      </c>
      <c r="I306" s="71">
        <f t="shared" si="30"/>
        <v>11242889</v>
      </c>
      <c r="J306" s="14"/>
      <c r="K306" s="14"/>
      <c r="L306" s="14"/>
      <c r="M306" s="14"/>
      <c r="N306" s="14"/>
    </row>
    <row r="307" spans="1:14" ht="31.5">
      <c r="A307" s="1"/>
      <c r="B307" s="101" t="s">
        <v>287</v>
      </c>
      <c r="C307" s="70" t="s">
        <v>284</v>
      </c>
      <c r="D307" s="70" t="s">
        <v>236</v>
      </c>
      <c r="E307" s="70" t="s">
        <v>28</v>
      </c>
      <c r="F307" s="70" t="s">
        <v>288</v>
      </c>
      <c r="G307" s="70"/>
      <c r="H307" s="75">
        <f t="shared" si="30"/>
        <v>11242889</v>
      </c>
      <c r="I307" s="75">
        <f t="shared" si="30"/>
        <v>11242889</v>
      </c>
      <c r="J307" s="14"/>
      <c r="K307" s="14"/>
      <c r="L307" s="14"/>
      <c r="M307" s="14"/>
      <c r="N307" s="14"/>
    </row>
    <row r="308" spans="1:14" ht="63">
      <c r="A308" s="1"/>
      <c r="B308" s="76" t="s">
        <v>289</v>
      </c>
      <c r="C308" s="63" t="s">
        <v>284</v>
      </c>
      <c r="D308" s="63" t="s">
        <v>236</v>
      </c>
      <c r="E308" s="63" t="s">
        <v>28</v>
      </c>
      <c r="F308" s="63" t="s">
        <v>290</v>
      </c>
      <c r="G308" s="70"/>
      <c r="H308" s="123">
        <f t="shared" si="30"/>
        <v>11242889</v>
      </c>
      <c r="I308" s="123">
        <f t="shared" si="30"/>
        <v>11242889</v>
      </c>
      <c r="J308" s="14"/>
      <c r="K308" s="14"/>
      <c r="L308" s="14"/>
      <c r="M308" s="14"/>
      <c r="N308" s="14"/>
    </row>
    <row r="309" spans="1:14" ht="31.5">
      <c r="A309" s="1"/>
      <c r="B309" s="76" t="s">
        <v>356</v>
      </c>
      <c r="C309" s="63" t="s">
        <v>284</v>
      </c>
      <c r="D309" s="63" t="s">
        <v>236</v>
      </c>
      <c r="E309" s="63" t="s">
        <v>28</v>
      </c>
      <c r="F309" s="63" t="s">
        <v>357</v>
      </c>
      <c r="G309" s="70"/>
      <c r="H309" s="123">
        <f t="shared" si="30"/>
        <v>11242889</v>
      </c>
      <c r="I309" s="123">
        <f t="shared" si="30"/>
        <v>11242889</v>
      </c>
      <c r="J309" s="14"/>
      <c r="K309" s="14"/>
      <c r="L309" s="14"/>
      <c r="M309" s="14"/>
      <c r="N309" s="14"/>
    </row>
    <row r="310" spans="1:14" ht="78.75">
      <c r="A310" s="1"/>
      <c r="B310" s="76" t="s">
        <v>358</v>
      </c>
      <c r="C310" s="63" t="s">
        <v>284</v>
      </c>
      <c r="D310" s="63" t="s">
        <v>251</v>
      </c>
      <c r="E310" s="63" t="s">
        <v>359</v>
      </c>
      <c r="F310" s="63" t="s">
        <v>360</v>
      </c>
      <c r="G310" s="63"/>
      <c r="H310" s="123">
        <f t="shared" si="30"/>
        <v>11242889</v>
      </c>
      <c r="I310" s="123">
        <f t="shared" si="30"/>
        <v>11242889</v>
      </c>
      <c r="J310" s="14"/>
      <c r="K310" s="14"/>
      <c r="L310" s="14"/>
      <c r="M310" s="14"/>
      <c r="N310" s="14"/>
    </row>
    <row r="311" spans="1:14" ht="15.75">
      <c r="A311" s="1"/>
      <c r="B311" s="78" t="s">
        <v>243</v>
      </c>
      <c r="C311" s="63" t="s">
        <v>284</v>
      </c>
      <c r="D311" s="63" t="s">
        <v>236</v>
      </c>
      <c r="E311" s="63" t="s">
        <v>28</v>
      </c>
      <c r="F311" s="63" t="s">
        <v>360</v>
      </c>
      <c r="G311" s="63" t="s">
        <v>244</v>
      </c>
      <c r="H311" s="123">
        <v>11242889</v>
      </c>
      <c r="I311" s="123">
        <v>11242889</v>
      </c>
      <c r="J311" s="14"/>
      <c r="K311" s="14"/>
      <c r="L311" s="14"/>
      <c r="M311" s="14"/>
      <c r="N311" s="14"/>
    </row>
    <row r="312" spans="1:14" ht="15.75">
      <c r="A312" s="1"/>
      <c r="B312" s="101" t="s">
        <v>257</v>
      </c>
      <c r="C312" s="70" t="s">
        <v>284</v>
      </c>
      <c r="D312" s="70" t="s">
        <v>236</v>
      </c>
      <c r="E312" s="70" t="s">
        <v>39</v>
      </c>
      <c r="F312" s="63"/>
      <c r="G312" s="63"/>
      <c r="H312" s="75">
        <f aca="true" t="shared" si="31" ref="H312:I316">H313</f>
        <v>712314</v>
      </c>
      <c r="I312" s="75">
        <f t="shared" si="31"/>
        <v>712314</v>
      </c>
      <c r="J312" s="14"/>
      <c r="K312" s="14"/>
      <c r="L312" s="14"/>
      <c r="M312" s="14"/>
      <c r="N312" s="14"/>
    </row>
    <row r="313" spans="1:14" ht="31.5">
      <c r="A313" s="1"/>
      <c r="B313" s="101" t="s">
        <v>287</v>
      </c>
      <c r="C313" s="70" t="s">
        <v>284</v>
      </c>
      <c r="D313" s="70" t="s">
        <v>236</v>
      </c>
      <c r="E313" s="70" t="s">
        <v>39</v>
      </c>
      <c r="F313" s="70" t="s">
        <v>288</v>
      </c>
      <c r="G313" s="63"/>
      <c r="H313" s="75">
        <f t="shared" si="31"/>
        <v>712314</v>
      </c>
      <c r="I313" s="75">
        <f t="shared" si="31"/>
        <v>712314</v>
      </c>
      <c r="J313" s="14"/>
      <c r="K313" s="14"/>
      <c r="L313" s="14"/>
      <c r="M313" s="14"/>
      <c r="N313" s="14"/>
    </row>
    <row r="314" spans="1:14" ht="47.25">
      <c r="A314" s="1"/>
      <c r="B314" s="76" t="s">
        <v>295</v>
      </c>
      <c r="C314" s="63" t="s">
        <v>284</v>
      </c>
      <c r="D314" s="63" t="s">
        <v>236</v>
      </c>
      <c r="E314" s="63" t="s">
        <v>39</v>
      </c>
      <c r="F314" s="63" t="s">
        <v>296</v>
      </c>
      <c r="G314" s="63"/>
      <c r="H314" s="123">
        <f t="shared" si="31"/>
        <v>712314</v>
      </c>
      <c r="I314" s="123">
        <f t="shared" si="31"/>
        <v>712314</v>
      </c>
      <c r="J314" s="14"/>
      <c r="K314" s="14"/>
      <c r="L314" s="14"/>
      <c r="M314" s="14"/>
      <c r="N314" s="14"/>
    </row>
    <row r="315" spans="1:14" ht="31.5">
      <c r="A315" s="1"/>
      <c r="B315" s="76" t="s">
        <v>303</v>
      </c>
      <c r="C315" s="63" t="s">
        <v>284</v>
      </c>
      <c r="D315" s="63" t="s">
        <v>236</v>
      </c>
      <c r="E315" s="63" t="s">
        <v>39</v>
      </c>
      <c r="F315" s="63" t="s">
        <v>304</v>
      </c>
      <c r="G315" s="63"/>
      <c r="H315" s="123">
        <f t="shared" si="31"/>
        <v>712314</v>
      </c>
      <c r="I315" s="123">
        <f t="shared" si="31"/>
        <v>712314</v>
      </c>
      <c r="J315" s="14"/>
      <c r="K315" s="14"/>
      <c r="L315" s="14"/>
      <c r="M315" s="14"/>
      <c r="N315" s="14"/>
    </row>
    <row r="316" spans="1:14" ht="15.75">
      <c r="A316" s="1"/>
      <c r="B316" s="78" t="s">
        <v>361</v>
      </c>
      <c r="C316" s="63" t="s">
        <v>284</v>
      </c>
      <c r="D316" s="63" t="s">
        <v>236</v>
      </c>
      <c r="E316" s="63" t="s">
        <v>39</v>
      </c>
      <c r="F316" s="63" t="s">
        <v>362</v>
      </c>
      <c r="G316" s="63"/>
      <c r="H316" s="123">
        <f t="shared" si="31"/>
        <v>712314</v>
      </c>
      <c r="I316" s="123">
        <f t="shared" si="31"/>
        <v>712314</v>
      </c>
      <c r="J316" s="14"/>
      <c r="K316" s="14"/>
      <c r="L316" s="14"/>
      <c r="M316" s="14"/>
      <c r="N316" s="14"/>
    </row>
    <row r="317" spans="1:14" ht="15.75">
      <c r="A317" s="1"/>
      <c r="B317" s="78" t="s">
        <v>243</v>
      </c>
      <c r="C317" s="63" t="s">
        <v>284</v>
      </c>
      <c r="D317" s="63" t="s">
        <v>236</v>
      </c>
      <c r="E317" s="63" t="s">
        <v>39</v>
      </c>
      <c r="F317" s="63" t="s">
        <v>362</v>
      </c>
      <c r="G317" s="63" t="s">
        <v>244</v>
      </c>
      <c r="H317" s="123">
        <v>712314</v>
      </c>
      <c r="I317" s="123">
        <v>712314</v>
      </c>
      <c r="J317" s="14"/>
      <c r="K317" s="14"/>
      <c r="L317" s="14"/>
      <c r="M317" s="14"/>
      <c r="N317" s="14"/>
    </row>
    <row r="318" spans="1:14" ht="47.25">
      <c r="A318" s="1"/>
      <c r="B318" s="72" t="s">
        <v>363</v>
      </c>
      <c r="C318" s="128" t="s">
        <v>364</v>
      </c>
      <c r="D318" s="63"/>
      <c r="E318" s="63"/>
      <c r="F318" s="73"/>
      <c r="G318" s="63"/>
      <c r="H318" s="129">
        <f>H319+H338+H371+H383</f>
        <v>40632573</v>
      </c>
      <c r="I318" s="129">
        <f>I319+I338+I371+I383</f>
        <v>41990719</v>
      </c>
      <c r="J318" s="14"/>
      <c r="K318" s="14"/>
      <c r="L318" s="14"/>
      <c r="M318" s="14"/>
      <c r="N318" s="14"/>
    </row>
    <row r="319" spans="1:14" ht="15.75">
      <c r="A319" s="1"/>
      <c r="B319" s="101" t="s">
        <v>285</v>
      </c>
      <c r="C319" s="70" t="s">
        <v>364</v>
      </c>
      <c r="D319" s="70" t="s">
        <v>105</v>
      </c>
      <c r="E319" s="70"/>
      <c r="F319" s="73"/>
      <c r="G319" s="63"/>
      <c r="H319" s="71">
        <f>H320+H332</f>
        <v>8008499</v>
      </c>
      <c r="I319" s="71">
        <f>I320+I332</f>
        <v>8310309</v>
      </c>
      <c r="J319" s="14"/>
      <c r="K319" s="14"/>
      <c r="L319" s="14"/>
      <c r="M319" s="14"/>
      <c r="N319" s="14"/>
    </row>
    <row r="320" spans="1:14" ht="15.75">
      <c r="A320" s="1"/>
      <c r="B320" s="72" t="s">
        <v>328</v>
      </c>
      <c r="C320" s="70" t="s">
        <v>364</v>
      </c>
      <c r="D320" s="70" t="s">
        <v>105</v>
      </c>
      <c r="E320" s="70" t="s">
        <v>28</v>
      </c>
      <c r="F320" s="63"/>
      <c r="G320" s="63"/>
      <c r="H320" s="71">
        <f>H321</f>
        <v>7835217</v>
      </c>
      <c r="I320" s="71">
        <f>I321</f>
        <v>8137027</v>
      </c>
      <c r="J320" s="14"/>
      <c r="K320" s="14"/>
      <c r="L320" s="14"/>
      <c r="M320" s="14"/>
      <c r="N320" s="14"/>
    </row>
    <row r="321" spans="1:14" ht="31.5">
      <c r="A321" s="1"/>
      <c r="B321" s="101" t="s">
        <v>287</v>
      </c>
      <c r="C321" s="70" t="s">
        <v>364</v>
      </c>
      <c r="D321" s="70" t="s">
        <v>105</v>
      </c>
      <c r="E321" s="70" t="s">
        <v>28</v>
      </c>
      <c r="F321" s="70" t="s">
        <v>288</v>
      </c>
      <c r="G321" s="70"/>
      <c r="H321" s="71">
        <f>H326+H322</f>
        <v>7835217</v>
      </c>
      <c r="I321" s="71">
        <f>I326+I322</f>
        <v>8137027</v>
      </c>
      <c r="J321" s="14"/>
      <c r="K321" s="14"/>
      <c r="L321" s="14"/>
      <c r="M321" s="14"/>
      <c r="N321" s="14"/>
    </row>
    <row r="322" spans="1:14" ht="63">
      <c r="A322" s="1"/>
      <c r="B322" s="76" t="s">
        <v>412</v>
      </c>
      <c r="C322" s="63" t="s">
        <v>364</v>
      </c>
      <c r="D322" s="63" t="s">
        <v>105</v>
      </c>
      <c r="E322" s="63" t="s">
        <v>28</v>
      </c>
      <c r="F322" s="63" t="s">
        <v>290</v>
      </c>
      <c r="G322" s="70"/>
      <c r="H322" s="64">
        <f aca="true" t="shared" si="32" ref="H322:I324">H323</f>
        <v>18000</v>
      </c>
      <c r="I322" s="64">
        <f t="shared" si="32"/>
        <v>18000</v>
      </c>
      <c r="J322" s="14"/>
      <c r="K322" s="14"/>
      <c r="L322" s="14"/>
      <c r="M322" s="14"/>
      <c r="N322" s="14"/>
    </row>
    <row r="323" spans="1:14" ht="47.25">
      <c r="A323" s="1"/>
      <c r="B323" s="62" t="s">
        <v>351</v>
      </c>
      <c r="C323" s="63" t="s">
        <v>364</v>
      </c>
      <c r="D323" s="63" t="s">
        <v>105</v>
      </c>
      <c r="E323" s="63" t="s">
        <v>28</v>
      </c>
      <c r="F323" s="63" t="s">
        <v>352</v>
      </c>
      <c r="G323" s="63"/>
      <c r="H323" s="64">
        <f t="shared" si="32"/>
        <v>18000</v>
      </c>
      <c r="I323" s="64">
        <f t="shared" si="32"/>
        <v>18000</v>
      </c>
      <c r="J323" s="14"/>
      <c r="K323" s="14"/>
      <c r="L323" s="14"/>
      <c r="M323" s="14"/>
      <c r="N323" s="14"/>
    </row>
    <row r="324" spans="1:14" ht="15.75">
      <c r="A324" s="1"/>
      <c r="B324" s="62" t="s">
        <v>409</v>
      </c>
      <c r="C324" s="73" t="s">
        <v>364</v>
      </c>
      <c r="D324" s="73" t="s">
        <v>105</v>
      </c>
      <c r="E324" s="63" t="s">
        <v>28</v>
      </c>
      <c r="F324" s="63" t="s">
        <v>354</v>
      </c>
      <c r="G324" s="73"/>
      <c r="H324" s="64">
        <f t="shared" si="32"/>
        <v>18000</v>
      </c>
      <c r="I324" s="64">
        <f t="shared" si="32"/>
        <v>18000</v>
      </c>
      <c r="J324" s="14"/>
      <c r="K324" s="14"/>
      <c r="L324" s="14"/>
      <c r="M324" s="14"/>
      <c r="N324" s="14"/>
    </row>
    <row r="325" spans="1:14" ht="15.75">
      <c r="A325" s="1"/>
      <c r="B325" s="78" t="s">
        <v>243</v>
      </c>
      <c r="C325" s="73" t="s">
        <v>364</v>
      </c>
      <c r="D325" s="73" t="s">
        <v>105</v>
      </c>
      <c r="E325" s="63" t="s">
        <v>28</v>
      </c>
      <c r="F325" s="63" t="s">
        <v>354</v>
      </c>
      <c r="G325" s="73" t="s">
        <v>244</v>
      </c>
      <c r="H325" s="64">
        <v>18000</v>
      </c>
      <c r="I325" s="64">
        <v>18000</v>
      </c>
      <c r="J325" s="14"/>
      <c r="K325" s="14"/>
      <c r="L325" s="14"/>
      <c r="M325" s="14"/>
      <c r="N325" s="14"/>
    </row>
    <row r="326" spans="1:14" ht="63">
      <c r="A326" s="1"/>
      <c r="B326" s="62" t="s">
        <v>413</v>
      </c>
      <c r="C326" s="63" t="s">
        <v>364</v>
      </c>
      <c r="D326" s="63" t="s">
        <v>105</v>
      </c>
      <c r="E326" s="63" t="s">
        <v>28</v>
      </c>
      <c r="F326" s="63" t="s">
        <v>330</v>
      </c>
      <c r="G326" s="73"/>
      <c r="H326" s="64">
        <f>H327</f>
        <v>7817217</v>
      </c>
      <c r="I326" s="64">
        <f>I327</f>
        <v>8119027</v>
      </c>
      <c r="J326" s="14"/>
      <c r="K326" s="14"/>
      <c r="L326" s="14"/>
      <c r="M326" s="14"/>
      <c r="N326" s="14"/>
    </row>
    <row r="327" spans="1:14" ht="31.5">
      <c r="A327" s="1"/>
      <c r="B327" s="62" t="s">
        <v>331</v>
      </c>
      <c r="C327" s="63" t="s">
        <v>364</v>
      </c>
      <c r="D327" s="63" t="s">
        <v>105</v>
      </c>
      <c r="E327" s="63" t="s">
        <v>28</v>
      </c>
      <c r="F327" s="63" t="s">
        <v>332</v>
      </c>
      <c r="G327" s="63"/>
      <c r="H327" s="123">
        <f>H328</f>
        <v>7817217</v>
      </c>
      <c r="I327" s="123">
        <f>I328</f>
        <v>8119027</v>
      </c>
      <c r="J327" s="14"/>
      <c r="K327" s="14"/>
      <c r="L327" s="14"/>
      <c r="M327" s="14"/>
      <c r="N327" s="14"/>
    </row>
    <row r="328" spans="1:14" ht="31.5">
      <c r="A328" s="1"/>
      <c r="B328" s="78" t="s">
        <v>164</v>
      </c>
      <c r="C328" s="63" t="s">
        <v>364</v>
      </c>
      <c r="D328" s="63" t="s">
        <v>105</v>
      </c>
      <c r="E328" s="63" t="s">
        <v>28</v>
      </c>
      <c r="F328" s="63" t="s">
        <v>333</v>
      </c>
      <c r="G328" s="63"/>
      <c r="H328" s="123">
        <f>H329+H330+H331</f>
        <v>7817217</v>
      </c>
      <c r="I328" s="123">
        <f>I329+I330+I331</f>
        <v>8119027</v>
      </c>
      <c r="J328" s="14"/>
      <c r="K328" s="14"/>
      <c r="L328" s="14"/>
      <c r="M328" s="14"/>
      <c r="N328" s="14"/>
    </row>
    <row r="329" spans="1:14" ht="63">
      <c r="A329" s="1"/>
      <c r="B329" s="62" t="s">
        <v>25</v>
      </c>
      <c r="C329" s="63" t="s">
        <v>364</v>
      </c>
      <c r="D329" s="63" t="s">
        <v>105</v>
      </c>
      <c r="E329" s="63" t="s">
        <v>28</v>
      </c>
      <c r="F329" s="63" t="s">
        <v>333</v>
      </c>
      <c r="G329" s="63" t="s">
        <v>166</v>
      </c>
      <c r="H329" s="64">
        <v>7291829</v>
      </c>
      <c r="I329" s="64">
        <v>7593639</v>
      </c>
      <c r="J329" s="14"/>
      <c r="K329" s="14"/>
      <c r="L329" s="14"/>
      <c r="M329" s="14"/>
      <c r="N329" s="14"/>
    </row>
    <row r="330" spans="1:14" ht="31.5">
      <c r="A330" s="1"/>
      <c r="B330" s="62" t="s">
        <v>34</v>
      </c>
      <c r="C330" s="63" t="s">
        <v>364</v>
      </c>
      <c r="D330" s="63" t="s">
        <v>105</v>
      </c>
      <c r="E330" s="63" t="s">
        <v>28</v>
      </c>
      <c r="F330" s="63" t="s">
        <v>333</v>
      </c>
      <c r="G330" s="63" t="s">
        <v>35</v>
      </c>
      <c r="H330" s="123">
        <v>515088</v>
      </c>
      <c r="I330" s="123">
        <v>515088</v>
      </c>
      <c r="J330" s="14"/>
      <c r="K330" s="14"/>
      <c r="L330" s="14"/>
      <c r="M330" s="14"/>
      <c r="N330" s="14"/>
    </row>
    <row r="331" spans="1:14" ht="15.75">
      <c r="A331" s="1"/>
      <c r="B331" s="62" t="s">
        <v>36</v>
      </c>
      <c r="C331" s="63" t="s">
        <v>364</v>
      </c>
      <c r="D331" s="63" t="s">
        <v>105</v>
      </c>
      <c r="E331" s="63" t="s">
        <v>28</v>
      </c>
      <c r="F331" s="63" t="s">
        <v>333</v>
      </c>
      <c r="G331" s="63" t="s">
        <v>37</v>
      </c>
      <c r="H331" s="123">
        <v>10300</v>
      </c>
      <c r="I331" s="123">
        <v>10300</v>
      </c>
      <c r="J331" s="14"/>
      <c r="K331" s="14"/>
      <c r="L331" s="14"/>
      <c r="M331" s="14"/>
      <c r="N331" s="14"/>
    </row>
    <row r="332" spans="1:14" ht="15.75">
      <c r="A332" s="1"/>
      <c r="B332" s="72" t="s">
        <v>338</v>
      </c>
      <c r="C332" s="70" t="s">
        <v>364</v>
      </c>
      <c r="D332" s="70" t="s">
        <v>105</v>
      </c>
      <c r="E332" s="70" t="s">
        <v>105</v>
      </c>
      <c r="F332" s="63"/>
      <c r="G332" s="63"/>
      <c r="H332" s="71">
        <f>H333</f>
        <v>173282</v>
      </c>
      <c r="I332" s="71">
        <f>I333</f>
        <v>173282</v>
      </c>
      <c r="J332" s="14"/>
      <c r="K332" s="14"/>
      <c r="L332" s="14"/>
      <c r="M332" s="14"/>
      <c r="N332" s="14"/>
    </row>
    <row r="333" spans="1:14" ht="63">
      <c r="A333" s="1"/>
      <c r="B333" s="72" t="s">
        <v>339</v>
      </c>
      <c r="C333" s="70" t="s">
        <v>364</v>
      </c>
      <c r="D333" s="70" t="s">
        <v>105</v>
      </c>
      <c r="E333" s="70" t="s">
        <v>105</v>
      </c>
      <c r="F333" s="70" t="s">
        <v>340</v>
      </c>
      <c r="G333" s="70"/>
      <c r="H333" s="71">
        <f>H334</f>
        <v>173282</v>
      </c>
      <c r="I333" s="71">
        <f>I334</f>
        <v>173282</v>
      </c>
      <c r="J333" s="14"/>
      <c r="K333" s="14"/>
      <c r="L333" s="14"/>
      <c r="M333" s="14"/>
      <c r="N333" s="14"/>
    </row>
    <row r="334" spans="1:14" ht="94.5">
      <c r="A334" s="1"/>
      <c r="B334" s="62" t="s">
        <v>365</v>
      </c>
      <c r="C334" s="63" t="s">
        <v>364</v>
      </c>
      <c r="D334" s="63" t="s">
        <v>105</v>
      </c>
      <c r="E334" s="63" t="s">
        <v>105</v>
      </c>
      <c r="F334" s="63" t="s">
        <v>366</v>
      </c>
      <c r="G334" s="63"/>
      <c r="H334" s="64">
        <f aca="true" t="shared" si="33" ref="H334:I336">H335</f>
        <v>173282</v>
      </c>
      <c r="I334" s="64">
        <f t="shared" si="33"/>
        <v>173282</v>
      </c>
      <c r="J334" s="14"/>
      <c r="K334" s="14"/>
      <c r="L334" s="14"/>
      <c r="M334" s="14"/>
      <c r="N334" s="14"/>
    </row>
    <row r="335" spans="1:14" ht="31.5">
      <c r="A335" s="1"/>
      <c r="B335" s="62" t="s">
        <v>367</v>
      </c>
      <c r="C335" s="63" t="s">
        <v>364</v>
      </c>
      <c r="D335" s="63" t="s">
        <v>105</v>
      </c>
      <c r="E335" s="63" t="s">
        <v>105</v>
      </c>
      <c r="F335" s="63" t="s">
        <v>368</v>
      </c>
      <c r="G335" s="63"/>
      <c r="H335" s="64">
        <f t="shared" si="33"/>
        <v>173282</v>
      </c>
      <c r="I335" s="64">
        <f t="shared" si="33"/>
        <v>173282</v>
      </c>
      <c r="J335" s="14"/>
      <c r="K335" s="14"/>
      <c r="L335" s="14"/>
      <c r="M335" s="14"/>
      <c r="N335" s="14"/>
    </row>
    <row r="336" spans="1:14" ht="15.75">
      <c r="A336" s="1"/>
      <c r="B336" s="62" t="s">
        <v>369</v>
      </c>
      <c r="C336" s="63" t="s">
        <v>364</v>
      </c>
      <c r="D336" s="63" t="s">
        <v>105</v>
      </c>
      <c r="E336" s="63" t="s">
        <v>105</v>
      </c>
      <c r="F336" s="63" t="s">
        <v>370</v>
      </c>
      <c r="G336" s="70"/>
      <c r="H336" s="64">
        <f t="shared" si="33"/>
        <v>173282</v>
      </c>
      <c r="I336" s="64">
        <f t="shared" si="33"/>
        <v>173282</v>
      </c>
      <c r="J336" s="14"/>
      <c r="K336" s="14"/>
      <c r="L336" s="14"/>
      <c r="M336" s="14"/>
      <c r="N336" s="14"/>
    </row>
    <row r="337" spans="1:14" ht="31.5">
      <c r="A337" s="1"/>
      <c r="B337" s="62" t="s">
        <v>34</v>
      </c>
      <c r="C337" s="63" t="s">
        <v>364</v>
      </c>
      <c r="D337" s="63" t="s">
        <v>105</v>
      </c>
      <c r="E337" s="63" t="s">
        <v>105</v>
      </c>
      <c r="F337" s="63" t="s">
        <v>370</v>
      </c>
      <c r="G337" s="63" t="s">
        <v>35</v>
      </c>
      <c r="H337" s="64">
        <v>173282</v>
      </c>
      <c r="I337" s="64">
        <v>173282</v>
      </c>
      <c r="J337" s="14"/>
      <c r="K337" s="14"/>
      <c r="L337" s="14"/>
      <c r="M337" s="14"/>
      <c r="N337" s="14"/>
    </row>
    <row r="338" spans="1:14" ht="15.75">
      <c r="A338" s="1"/>
      <c r="B338" s="72" t="s">
        <v>371</v>
      </c>
      <c r="C338" s="70" t="s">
        <v>364</v>
      </c>
      <c r="D338" s="70" t="s">
        <v>372</v>
      </c>
      <c r="E338" s="63"/>
      <c r="F338" s="63"/>
      <c r="G338" s="63"/>
      <c r="H338" s="71">
        <f>H339+H357</f>
        <v>30740335</v>
      </c>
      <c r="I338" s="71">
        <f>I339+I357</f>
        <v>31796671</v>
      </c>
      <c r="J338" s="14"/>
      <c r="K338" s="14"/>
      <c r="L338" s="14"/>
      <c r="M338" s="14"/>
      <c r="N338" s="14"/>
    </row>
    <row r="339" spans="1:14" ht="15.75">
      <c r="A339" s="1"/>
      <c r="B339" s="114" t="s">
        <v>373</v>
      </c>
      <c r="C339" s="70" t="s">
        <v>364</v>
      </c>
      <c r="D339" s="70" t="s">
        <v>372</v>
      </c>
      <c r="E339" s="70" t="s">
        <v>16</v>
      </c>
      <c r="F339" s="124"/>
      <c r="G339" s="70"/>
      <c r="H339" s="71">
        <f>H340</f>
        <v>26425488</v>
      </c>
      <c r="I339" s="71">
        <f>I340</f>
        <v>27481824</v>
      </c>
      <c r="J339" s="14"/>
      <c r="K339" s="14"/>
      <c r="L339" s="14"/>
      <c r="M339" s="14"/>
      <c r="N339" s="14"/>
    </row>
    <row r="340" spans="1:14" ht="31.5">
      <c r="A340" s="1"/>
      <c r="B340" s="101" t="s">
        <v>374</v>
      </c>
      <c r="C340" s="70" t="s">
        <v>364</v>
      </c>
      <c r="D340" s="70" t="s">
        <v>372</v>
      </c>
      <c r="E340" s="70" t="s">
        <v>16</v>
      </c>
      <c r="F340" s="70" t="s">
        <v>375</v>
      </c>
      <c r="G340" s="70"/>
      <c r="H340" s="71">
        <f>H341+H349</f>
        <v>26425488</v>
      </c>
      <c r="I340" s="71">
        <f>I341+I349</f>
        <v>27481824</v>
      </c>
      <c r="J340" s="14"/>
      <c r="K340" s="14"/>
      <c r="L340" s="14"/>
      <c r="M340" s="14"/>
      <c r="N340" s="14"/>
    </row>
    <row r="341" spans="1:14" ht="31.5">
      <c r="A341" s="1"/>
      <c r="B341" s="76" t="s">
        <v>376</v>
      </c>
      <c r="C341" s="63" t="s">
        <v>364</v>
      </c>
      <c r="D341" s="63" t="s">
        <v>372</v>
      </c>
      <c r="E341" s="63" t="s">
        <v>16</v>
      </c>
      <c r="F341" s="63" t="s">
        <v>377</v>
      </c>
      <c r="G341" s="63"/>
      <c r="H341" s="64">
        <f>H342</f>
        <v>15842778</v>
      </c>
      <c r="I341" s="64">
        <f>I342</f>
        <v>16405243</v>
      </c>
      <c r="J341" s="14"/>
      <c r="K341" s="14"/>
      <c r="L341" s="14"/>
      <c r="M341" s="14"/>
      <c r="N341" s="14"/>
    </row>
    <row r="342" spans="1:14" ht="31.5">
      <c r="A342" s="1"/>
      <c r="B342" s="76" t="s">
        <v>378</v>
      </c>
      <c r="C342" s="63" t="s">
        <v>364</v>
      </c>
      <c r="D342" s="63" t="s">
        <v>372</v>
      </c>
      <c r="E342" s="63" t="s">
        <v>106</v>
      </c>
      <c r="F342" s="63" t="s">
        <v>379</v>
      </c>
      <c r="G342" s="63"/>
      <c r="H342" s="64">
        <f>H343+H347</f>
        <v>15842778</v>
      </c>
      <c r="I342" s="64">
        <f>I343+I347</f>
        <v>16405243</v>
      </c>
      <c r="J342" s="14"/>
      <c r="K342" s="14"/>
      <c r="L342" s="14"/>
      <c r="M342" s="14"/>
      <c r="N342" s="14"/>
    </row>
    <row r="343" spans="1:14" ht="31.5">
      <c r="A343" s="1"/>
      <c r="B343" s="78" t="s">
        <v>164</v>
      </c>
      <c r="C343" s="63" t="s">
        <v>364</v>
      </c>
      <c r="D343" s="63" t="s">
        <v>372</v>
      </c>
      <c r="E343" s="63" t="s">
        <v>16</v>
      </c>
      <c r="F343" s="63" t="s">
        <v>380</v>
      </c>
      <c r="G343" s="63"/>
      <c r="H343" s="64">
        <f>H344+H345+H346</f>
        <v>15442778</v>
      </c>
      <c r="I343" s="64">
        <f>I344+I345+I346</f>
        <v>16005243</v>
      </c>
      <c r="J343" s="14"/>
      <c r="K343" s="14"/>
      <c r="L343" s="14"/>
      <c r="M343" s="14"/>
      <c r="N343" s="14"/>
    </row>
    <row r="344" spans="1:14" ht="63">
      <c r="A344" s="1"/>
      <c r="B344" s="62" t="s">
        <v>25</v>
      </c>
      <c r="C344" s="63" t="s">
        <v>364</v>
      </c>
      <c r="D344" s="63" t="s">
        <v>372</v>
      </c>
      <c r="E344" s="63" t="s">
        <v>16</v>
      </c>
      <c r="F344" s="63" t="s">
        <v>380</v>
      </c>
      <c r="G344" s="63" t="s">
        <v>166</v>
      </c>
      <c r="H344" s="64">
        <v>11645605</v>
      </c>
      <c r="I344" s="64">
        <v>12208070</v>
      </c>
      <c r="J344" s="14"/>
      <c r="K344" s="14"/>
      <c r="L344" s="14"/>
      <c r="M344" s="14"/>
      <c r="N344" s="14"/>
    </row>
    <row r="345" spans="1:14" ht="31.5">
      <c r="A345" s="1"/>
      <c r="B345" s="62" t="s">
        <v>34</v>
      </c>
      <c r="C345" s="63" t="s">
        <v>364</v>
      </c>
      <c r="D345" s="63" t="s">
        <v>372</v>
      </c>
      <c r="E345" s="63" t="s">
        <v>16</v>
      </c>
      <c r="F345" s="63" t="s">
        <v>380</v>
      </c>
      <c r="G345" s="63" t="s">
        <v>35</v>
      </c>
      <c r="H345" s="64">
        <v>2554509</v>
      </c>
      <c r="I345" s="64">
        <v>2554509</v>
      </c>
      <c r="J345" s="14"/>
      <c r="K345" s="14"/>
      <c r="L345" s="14"/>
      <c r="M345" s="14"/>
      <c r="N345" s="14"/>
    </row>
    <row r="346" spans="1:14" ht="15.75">
      <c r="A346" s="1"/>
      <c r="B346" s="130" t="s">
        <v>36</v>
      </c>
      <c r="C346" s="63" t="s">
        <v>364</v>
      </c>
      <c r="D346" s="63" t="s">
        <v>372</v>
      </c>
      <c r="E346" s="63" t="s">
        <v>16</v>
      </c>
      <c r="F346" s="63" t="s">
        <v>380</v>
      </c>
      <c r="G346" s="63" t="s">
        <v>37</v>
      </c>
      <c r="H346" s="123">
        <v>1242664</v>
      </c>
      <c r="I346" s="123">
        <v>1242664</v>
      </c>
      <c r="J346" s="14"/>
      <c r="K346" s="14"/>
      <c r="L346" s="14"/>
      <c r="M346" s="14"/>
      <c r="N346" s="14"/>
    </row>
    <row r="347" spans="1:14" ht="15.75">
      <c r="A347" s="1"/>
      <c r="B347" s="130" t="s">
        <v>381</v>
      </c>
      <c r="C347" s="63" t="s">
        <v>364</v>
      </c>
      <c r="D347" s="63" t="s">
        <v>372</v>
      </c>
      <c r="E347" s="63" t="s">
        <v>16</v>
      </c>
      <c r="F347" s="63" t="s">
        <v>382</v>
      </c>
      <c r="G347" s="63"/>
      <c r="H347" s="123">
        <f>H348</f>
        <v>400000</v>
      </c>
      <c r="I347" s="123">
        <f>I348</f>
        <v>400000</v>
      </c>
      <c r="J347" s="14"/>
      <c r="K347" s="14"/>
      <c r="L347" s="14"/>
      <c r="M347" s="14"/>
      <c r="N347" s="14"/>
    </row>
    <row r="348" spans="1:14" ht="31.5">
      <c r="A348" s="1"/>
      <c r="B348" s="62" t="s">
        <v>34</v>
      </c>
      <c r="C348" s="63" t="s">
        <v>364</v>
      </c>
      <c r="D348" s="63" t="s">
        <v>372</v>
      </c>
      <c r="E348" s="63" t="s">
        <v>16</v>
      </c>
      <c r="F348" s="63" t="s">
        <v>382</v>
      </c>
      <c r="G348" s="63" t="s">
        <v>35</v>
      </c>
      <c r="H348" s="64">
        <v>400000</v>
      </c>
      <c r="I348" s="64">
        <v>400000</v>
      </c>
      <c r="J348" s="14"/>
      <c r="K348" s="14"/>
      <c r="L348" s="14"/>
      <c r="M348" s="14"/>
      <c r="N348" s="14"/>
    </row>
    <row r="349" spans="1:14" ht="31.5">
      <c r="A349" s="1"/>
      <c r="B349" s="76" t="s">
        <v>383</v>
      </c>
      <c r="C349" s="63" t="s">
        <v>364</v>
      </c>
      <c r="D349" s="63" t="s">
        <v>372</v>
      </c>
      <c r="E349" s="63" t="s">
        <v>16</v>
      </c>
      <c r="F349" s="63" t="s">
        <v>384</v>
      </c>
      <c r="G349" s="63"/>
      <c r="H349" s="64">
        <f>H350</f>
        <v>10582710</v>
      </c>
      <c r="I349" s="64">
        <f>I350</f>
        <v>11076581</v>
      </c>
      <c r="J349" s="14"/>
      <c r="K349" s="14"/>
      <c r="L349" s="14"/>
      <c r="M349" s="14"/>
      <c r="N349" s="14"/>
    </row>
    <row r="350" spans="1:14" ht="31.5">
      <c r="A350" s="1"/>
      <c r="B350" s="62" t="s">
        <v>385</v>
      </c>
      <c r="C350" s="63" t="s">
        <v>364</v>
      </c>
      <c r="D350" s="63" t="s">
        <v>372</v>
      </c>
      <c r="E350" s="63" t="s">
        <v>16</v>
      </c>
      <c r="F350" s="63" t="s">
        <v>386</v>
      </c>
      <c r="G350" s="63"/>
      <c r="H350" s="64">
        <f>H351+H355</f>
        <v>10582710</v>
      </c>
      <c r="I350" s="64">
        <f>I351+I355</f>
        <v>11076581</v>
      </c>
      <c r="J350" s="14"/>
      <c r="K350" s="14"/>
      <c r="L350" s="14"/>
      <c r="M350" s="14"/>
      <c r="N350" s="14"/>
    </row>
    <row r="351" spans="1:14" ht="31.5">
      <c r="A351" s="1"/>
      <c r="B351" s="78" t="s">
        <v>164</v>
      </c>
      <c r="C351" s="63" t="s">
        <v>364</v>
      </c>
      <c r="D351" s="63" t="s">
        <v>372</v>
      </c>
      <c r="E351" s="63" t="s">
        <v>16</v>
      </c>
      <c r="F351" s="63" t="s">
        <v>387</v>
      </c>
      <c r="G351" s="63"/>
      <c r="H351" s="64">
        <f>H352+H353+H354</f>
        <v>10517710</v>
      </c>
      <c r="I351" s="64">
        <f>I352+I353+I354</f>
        <v>11011581</v>
      </c>
      <c r="J351" s="14"/>
      <c r="K351" s="14"/>
      <c r="L351" s="14"/>
      <c r="M351" s="14"/>
      <c r="N351" s="14"/>
    </row>
    <row r="352" spans="1:14" ht="63">
      <c r="A352" s="1"/>
      <c r="B352" s="62" t="s">
        <v>25</v>
      </c>
      <c r="C352" s="63" t="s">
        <v>364</v>
      </c>
      <c r="D352" s="63" t="s">
        <v>372</v>
      </c>
      <c r="E352" s="63" t="s">
        <v>16</v>
      </c>
      <c r="F352" s="63" t="s">
        <v>387</v>
      </c>
      <c r="G352" s="63" t="s">
        <v>166</v>
      </c>
      <c r="H352" s="64">
        <v>9612579</v>
      </c>
      <c r="I352" s="64">
        <v>10106450</v>
      </c>
      <c r="J352" s="14"/>
      <c r="K352" s="14"/>
      <c r="L352" s="14"/>
      <c r="M352" s="14"/>
      <c r="N352" s="14"/>
    </row>
    <row r="353" spans="1:14" ht="31.5">
      <c r="A353" s="1"/>
      <c r="B353" s="62" t="s">
        <v>34</v>
      </c>
      <c r="C353" s="63" t="s">
        <v>364</v>
      </c>
      <c r="D353" s="63" t="s">
        <v>372</v>
      </c>
      <c r="E353" s="63" t="s">
        <v>16</v>
      </c>
      <c r="F353" s="63" t="s">
        <v>387</v>
      </c>
      <c r="G353" s="63" t="s">
        <v>35</v>
      </c>
      <c r="H353" s="64">
        <v>857091</v>
      </c>
      <c r="I353" s="64">
        <v>857091</v>
      </c>
      <c r="J353" s="14"/>
      <c r="K353" s="14"/>
      <c r="L353" s="14"/>
      <c r="M353" s="14"/>
      <c r="N353" s="14"/>
    </row>
    <row r="354" spans="1:14" ht="15.75">
      <c r="A354" s="1"/>
      <c r="B354" s="62" t="s">
        <v>36</v>
      </c>
      <c r="C354" s="63" t="s">
        <v>364</v>
      </c>
      <c r="D354" s="63" t="s">
        <v>372</v>
      </c>
      <c r="E354" s="63" t="s">
        <v>16</v>
      </c>
      <c r="F354" s="63" t="s">
        <v>387</v>
      </c>
      <c r="G354" s="63" t="s">
        <v>37</v>
      </c>
      <c r="H354" s="64">
        <v>48040</v>
      </c>
      <c r="I354" s="64">
        <v>48040</v>
      </c>
      <c r="J354" s="14"/>
      <c r="K354" s="14"/>
      <c r="L354" s="14"/>
      <c r="M354" s="14"/>
      <c r="N354" s="14"/>
    </row>
    <row r="355" spans="1:14" ht="47.25">
      <c r="A355" s="1"/>
      <c r="B355" s="62" t="s">
        <v>388</v>
      </c>
      <c r="C355" s="63" t="s">
        <v>364</v>
      </c>
      <c r="D355" s="63" t="s">
        <v>372</v>
      </c>
      <c r="E355" s="63" t="s">
        <v>16</v>
      </c>
      <c r="F355" s="63" t="s">
        <v>389</v>
      </c>
      <c r="G355" s="63"/>
      <c r="H355" s="64">
        <f>H356</f>
        <v>65000</v>
      </c>
      <c r="I355" s="64">
        <f>I356</f>
        <v>65000</v>
      </c>
      <c r="J355" s="14"/>
      <c r="K355" s="14"/>
      <c r="L355" s="14"/>
      <c r="M355" s="14"/>
      <c r="N355" s="14"/>
    </row>
    <row r="356" spans="1:14" ht="31.5">
      <c r="A356" s="1"/>
      <c r="B356" s="62" t="s">
        <v>34</v>
      </c>
      <c r="C356" s="63" t="s">
        <v>364</v>
      </c>
      <c r="D356" s="63" t="s">
        <v>372</v>
      </c>
      <c r="E356" s="63" t="s">
        <v>16</v>
      </c>
      <c r="F356" s="63" t="s">
        <v>389</v>
      </c>
      <c r="G356" s="63" t="s">
        <v>35</v>
      </c>
      <c r="H356" s="64">
        <v>65000</v>
      </c>
      <c r="I356" s="64">
        <v>65000</v>
      </c>
      <c r="J356" s="14"/>
      <c r="K356" s="14"/>
      <c r="L356" s="14"/>
      <c r="M356" s="14"/>
      <c r="N356" s="14"/>
    </row>
    <row r="357" spans="1:14" ht="15.75">
      <c r="A357" s="1"/>
      <c r="B357" s="72" t="s">
        <v>390</v>
      </c>
      <c r="C357" s="70" t="s">
        <v>364</v>
      </c>
      <c r="D357" s="70" t="s">
        <v>372</v>
      </c>
      <c r="E357" s="70" t="s">
        <v>39</v>
      </c>
      <c r="F357" s="124"/>
      <c r="G357" s="70"/>
      <c r="H357" s="75">
        <f>H358+H366</f>
        <v>4314847</v>
      </c>
      <c r="I357" s="75">
        <f>I358+I366</f>
        <v>4314847</v>
      </c>
      <c r="J357" s="14"/>
      <c r="K357" s="14"/>
      <c r="L357" s="14"/>
      <c r="M357" s="14"/>
      <c r="N357" s="14"/>
    </row>
    <row r="358" spans="1:14" ht="31.5">
      <c r="A358" s="1"/>
      <c r="B358" s="101" t="s">
        <v>374</v>
      </c>
      <c r="C358" s="70" t="s">
        <v>364</v>
      </c>
      <c r="D358" s="70" t="s">
        <v>372</v>
      </c>
      <c r="E358" s="70" t="s">
        <v>39</v>
      </c>
      <c r="F358" s="70" t="s">
        <v>375</v>
      </c>
      <c r="G358" s="70"/>
      <c r="H358" s="75">
        <f>H359</f>
        <v>2697987</v>
      </c>
      <c r="I358" s="75">
        <f>I359</f>
        <v>2697987</v>
      </c>
      <c r="J358" s="14"/>
      <c r="K358" s="14"/>
      <c r="L358" s="14"/>
      <c r="M358" s="14"/>
      <c r="N358" s="14"/>
    </row>
    <row r="359" spans="1:14" ht="47.25">
      <c r="A359" s="1"/>
      <c r="B359" s="76" t="s">
        <v>391</v>
      </c>
      <c r="C359" s="63" t="s">
        <v>364</v>
      </c>
      <c r="D359" s="63" t="s">
        <v>372</v>
      </c>
      <c r="E359" s="63" t="s">
        <v>39</v>
      </c>
      <c r="F359" s="63" t="s">
        <v>392</v>
      </c>
      <c r="G359" s="63"/>
      <c r="H359" s="123">
        <f>H360</f>
        <v>2697987</v>
      </c>
      <c r="I359" s="123">
        <f>I360</f>
        <v>2697987</v>
      </c>
      <c r="J359" s="14"/>
      <c r="K359" s="14"/>
      <c r="L359" s="14"/>
      <c r="M359" s="14"/>
      <c r="N359" s="14"/>
    </row>
    <row r="360" spans="1:14" ht="31.5">
      <c r="A360" s="1"/>
      <c r="B360" s="62" t="s">
        <v>291</v>
      </c>
      <c r="C360" s="63" t="s">
        <v>364</v>
      </c>
      <c r="D360" s="63" t="s">
        <v>372</v>
      </c>
      <c r="E360" s="63" t="s">
        <v>39</v>
      </c>
      <c r="F360" s="63" t="s">
        <v>393</v>
      </c>
      <c r="G360" s="63"/>
      <c r="H360" s="123">
        <f>H361+H363</f>
        <v>2697987</v>
      </c>
      <c r="I360" s="123">
        <f>I361+I363</f>
        <v>2697987</v>
      </c>
      <c r="J360" s="14"/>
      <c r="K360" s="14"/>
      <c r="L360" s="14"/>
      <c r="M360" s="14"/>
      <c r="N360" s="14"/>
    </row>
    <row r="361" spans="1:14" ht="63">
      <c r="A361" s="1"/>
      <c r="B361" s="62" t="s">
        <v>394</v>
      </c>
      <c r="C361" s="63" t="s">
        <v>364</v>
      </c>
      <c r="D361" s="63" t="s">
        <v>372</v>
      </c>
      <c r="E361" s="63" t="s">
        <v>39</v>
      </c>
      <c r="F361" s="63" t="s">
        <v>395</v>
      </c>
      <c r="G361" s="63"/>
      <c r="H361" s="123">
        <f>H362</f>
        <v>52872</v>
      </c>
      <c r="I361" s="123">
        <f>I362</f>
        <v>52872</v>
      </c>
      <c r="J361" s="14"/>
      <c r="K361" s="14"/>
      <c r="L361" s="14"/>
      <c r="M361" s="14"/>
      <c r="N361" s="14"/>
    </row>
    <row r="362" spans="1:14" ht="63">
      <c r="A362" s="1"/>
      <c r="B362" s="62" t="s">
        <v>25</v>
      </c>
      <c r="C362" s="63" t="s">
        <v>364</v>
      </c>
      <c r="D362" s="63" t="s">
        <v>372</v>
      </c>
      <c r="E362" s="63" t="s">
        <v>39</v>
      </c>
      <c r="F362" s="63" t="s">
        <v>395</v>
      </c>
      <c r="G362" s="63" t="s">
        <v>166</v>
      </c>
      <c r="H362" s="123">
        <v>52872</v>
      </c>
      <c r="I362" s="123">
        <v>52872</v>
      </c>
      <c r="J362" s="14"/>
      <c r="K362" s="14"/>
      <c r="L362" s="14"/>
      <c r="M362" s="14"/>
      <c r="N362" s="14"/>
    </row>
    <row r="363" spans="1:14" ht="31.5">
      <c r="A363" s="1"/>
      <c r="B363" s="78" t="s">
        <v>164</v>
      </c>
      <c r="C363" s="63" t="s">
        <v>364</v>
      </c>
      <c r="D363" s="63" t="s">
        <v>372</v>
      </c>
      <c r="E363" s="63" t="s">
        <v>39</v>
      </c>
      <c r="F363" s="63" t="s">
        <v>396</v>
      </c>
      <c r="G363" s="63"/>
      <c r="H363" s="123">
        <f>H364+H365</f>
        <v>2645115</v>
      </c>
      <c r="I363" s="123">
        <f>I364+I365</f>
        <v>2645115</v>
      </c>
      <c r="J363" s="14"/>
      <c r="K363" s="14"/>
      <c r="L363" s="14"/>
      <c r="M363" s="14"/>
      <c r="N363" s="14"/>
    </row>
    <row r="364" spans="1:14" ht="63">
      <c r="A364" s="1"/>
      <c r="B364" s="62" t="s">
        <v>25</v>
      </c>
      <c r="C364" s="63" t="s">
        <v>364</v>
      </c>
      <c r="D364" s="63" t="s">
        <v>372</v>
      </c>
      <c r="E364" s="63" t="s">
        <v>39</v>
      </c>
      <c r="F364" s="63" t="s">
        <v>396</v>
      </c>
      <c r="G364" s="63" t="s">
        <v>166</v>
      </c>
      <c r="H364" s="64">
        <v>2570865</v>
      </c>
      <c r="I364" s="64">
        <v>2570865</v>
      </c>
      <c r="J364" s="14"/>
      <c r="K364" s="14"/>
      <c r="L364" s="14"/>
      <c r="M364" s="14"/>
      <c r="N364" s="14"/>
    </row>
    <row r="365" spans="1:14" ht="31.5">
      <c r="A365" s="1"/>
      <c r="B365" s="62" t="s">
        <v>34</v>
      </c>
      <c r="C365" s="63" t="s">
        <v>364</v>
      </c>
      <c r="D365" s="63" t="s">
        <v>372</v>
      </c>
      <c r="E365" s="63" t="s">
        <v>39</v>
      </c>
      <c r="F365" s="63" t="s">
        <v>396</v>
      </c>
      <c r="G365" s="63" t="s">
        <v>35</v>
      </c>
      <c r="H365" s="64">
        <v>74250</v>
      </c>
      <c r="I365" s="64">
        <v>74250</v>
      </c>
      <c r="J365" s="14"/>
      <c r="K365" s="14"/>
      <c r="L365" s="14"/>
      <c r="M365" s="14"/>
      <c r="N365" s="14"/>
    </row>
    <row r="366" spans="1:14" ht="15.75">
      <c r="A366" s="1"/>
      <c r="B366" s="101" t="s">
        <v>79</v>
      </c>
      <c r="C366" s="70" t="s">
        <v>364</v>
      </c>
      <c r="D366" s="70" t="s">
        <v>372</v>
      </c>
      <c r="E366" s="70" t="s">
        <v>39</v>
      </c>
      <c r="F366" s="70" t="s">
        <v>80</v>
      </c>
      <c r="G366" s="70"/>
      <c r="H366" s="75">
        <f>H367</f>
        <v>1616860</v>
      </c>
      <c r="I366" s="75">
        <f>I367</f>
        <v>1616860</v>
      </c>
      <c r="J366" s="14"/>
      <c r="K366" s="14"/>
      <c r="L366" s="14"/>
      <c r="M366" s="14"/>
      <c r="N366" s="14"/>
    </row>
    <row r="367" spans="1:14" ht="31.5">
      <c r="A367" s="1"/>
      <c r="B367" s="76" t="s">
        <v>81</v>
      </c>
      <c r="C367" s="63" t="s">
        <v>364</v>
      </c>
      <c r="D367" s="63" t="s">
        <v>372</v>
      </c>
      <c r="E367" s="63" t="s">
        <v>39</v>
      </c>
      <c r="F367" s="73" t="s">
        <v>82</v>
      </c>
      <c r="G367" s="63"/>
      <c r="H367" s="64">
        <f>H368</f>
        <v>1616860</v>
      </c>
      <c r="I367" s="64">
        <f>I368</f>
        <v>1616860</v>
      </c>
      <c r="J367" s="14"/>
      <c r="K367" s="14"/>
      <c r="L367" s="14"/>
      <c r="M367" s="14"/>
      <c r="N367" s="14"/>
    </row>
    <row r="368" spans="1:14" ht="31.5">
      <c r="A368" s="1"/>
      <c r="B368" s="76" t="s">
        <v>23</v>
      </c>
      <c r="C368" s="63" t="s">
        <v>364</v>
      </c>
      <c r="D368" s="63" t="s">
        <v>372</v>
      </c>
      <c r="E368" s="63" t="s">
        <v>39</v>
      </c>
      <c r="F368" s="73" t="s">
        <v>83</v>
      </c>
      <c r="G368" s="63"/>
      <c r="H368" s="64">
        <f>H369+H370</f>
        <v>1616860</v>
      </c>
      <c r="I368" s="64">
        <f>I369+I370</f>
        <v>1616860</v>
      </c>
      <c r="J368" s="14"/>
      <c r="K368" s="14"/>
      <c r="L368" s="14"/>
      <c r="M368" s="14"/>
      <c r="N368" s="14"/>
    </row>
    <row r="369" spans="1:14" ht="63">
      <c r="A369" s="1"/>
      <c r="B369" s="62" t="s">
        <v>25</v>
      </c>
      <c r="C369" s="63" t="s">
        <v>364</v>
      </c>
      <c r="D369" s="63" t="s">
        <v>372</v>
      </c>
      <c r="E369" s="63" t="s">
        <v>39</v>
      </c>
      <c r="F369" s="125" t="s">
        <v>83</v>
      </c>
      <c r="G369" s="63" t="s">
        <v>26</v>
      </c>
      <c r="H369" s="64">
        <v>1505448</v>
      </c>
      <c r="I369" s="64">
        <v>1505448</v>
      </c>
      <c r="J369" s="14"/>
      <c r="K369" s="14"/>
      <c r="L369" s="14"/>
      <c r="M369" s="14"/>
      <c r="N369" s="14"/>
    </row>
    <row r="370" spans="1:14" ht="15.75">
      <c r="A370" s="1"/>
      <c r="B370" s="62" t="s">
        <v>36</v>
      </c>
      <c r="C370" s="63" t="s">
        <v>364</v>
      </c>
      <c r="D370" s="63" t="s">
        <v>372</v>
      </c>
      <c r="E370" s="63" t="s">
        <v>39</v>
      </c>
      <c r="F370" s="125" t="s">
        <v>83</v>
      </c>
      <c r="G370" s="63" t="s">
        <v>37</v>
      </c>
      <c r="H370" s="64">
        <v>111412</v>
      </c>
      <c r="I370" s="64">
        <v>111412</v>
      </c>
      <c r="J370" s="14"/>
      <c r="K370" s="14"/>
      <c r="L370" s="14"/>
      <c r="M370" s="14"/>
      <c r="N370" s="14"/>
    </row>
    <row r="371" spans="1:14" ht="15.75">
      <c r="A371" s="1"/>
      <c r="B371" s="114" t="s">
        <v>235</v>
      </c>
      <c r="C371" s="70" t="s">
        <v>364</v>
      </c>
      <c r="D371" s="70" t="s">
        <v>236</v>
      </c>
      <c r="E371" s="63"/>
      <c r="F371" s="63"/>
      <c r="G371" s="63"/>
      <c r="H371" s="75">
        <f>H372</f>
        <v>1636739</v>
      </c>
      <c r="I371" s="75">
        <f>I372</f>
        <v>1636739</v>
      </c>
      <c r="J371" s="14"/>
      <c r="K371" s="14"/>
      <c r="L371" s="14"/>
      <c r="M371" s="14"/>
      <c r="N371" s="14"/>
    </row>
    <row r="372" spans="1:14" ht="15.75">
      <c r="A372" s="1"/>
      <c r="B372" s="127" t="s">
        <v>245</v>
      </c>
      <c r="C372" s="70" t="s">
        <v>364</v>
      </c>
      <c r="D372" s="70" t="s">
        <v>236</v>
      </c>
      <c r="E372" s="70" t="s">
        <v>28</v>
      </c>
      <c r="F372" s="63"/>
      <c r="G372" s="63"/>
      <c r="H372" s="75">
        <f>H373+H378</f>
        <v>1636739</v>
      </c>
      <c r="I372" s="75">
        <f>I373+I378</f>
        <v>1636739</v>
      </c>
      <c r="J372" s="14"/>
      <c r="K372" s="14"/>
      <c r="L372" s="14"/>
      <c r="M372" s="14"/>
      <c r="N372" s="14"/>
    </row>
    <row r="373" spans="1:14" ht="31.5">
      <c r="A373" s="1"/>
      <c r="B373" s="101" t="s">
        <v>374</v>
      </c>
      <c r="C373" s="70" t="s">
        <v>364</v>
      </c>
      <c r="D373" s="70" t="s">
        <v>236</v>
      </c>
      <c r="E373" s="70" t="s">
        <v>28</v>
      </c>
      <c r="F373" s="70" t="s">
        <v>375</v>
      </c>
      <c r="G373" s="70"/>
      <c r="H373" s="123">
        <f aca="true" t="shared" si="34" ref="H373:I376">H374</f>
        <v>1266739</v>
      </c>
      <c r="I373" s="123">
        <f t="shared" si="34"/>
        <v>1266739</v>
      </c>
      <c r="J373" s="14"/>
      <c r="K373" s="14"/>
      <c r="L373" s="14"/>
      <c r="M373" s="14"/>
      <c r="N373" s="14"/>
    </row>
    <row r="374" spans="1:14" ht="47.25">
      <c r="A374" s="1"/>
      <c r="B374" s="76" t="s">
        <v>391</v>
      </c>
      <c r="C374" s="63" t="s">
        <v>364</v>
      </c>
      <c r="D374" s="63" t="s">
        <v>236</v>
      </c>
      <c r="E374" s="63" t="s">
        <v>28</v>
      </c>
      <c r="F374" s="63" t="s">
        <v>392</v>
      </c>
      <c r="G374" s="63"/>
      <c r="H374" s="123">
        <f t="shared" si="34"/>
        <v>1266739</v>
      </c>
      <c r="I374" s="123">
        <f t="shared" si="34"/>
        <v>1266739</v>
      </c>
      <c r="J374" s="14"/>
      <c r="K374" s="14"/>
      <c r="L374" s="14"/>
      <c r="M374" s="14"/>
      <c r="N374" s="14"/>
    </row>
    <row r="375" spans="1:14" ht="31.5">
      <c r="A375" s="1"/>
      <c r="B375" s="62" t="s">
        <v>291</v>
      </c>
      <c r="C375" s="63" t="s">
        <v>364</v>
      </c>
      <c r="D375" s="63" t="s">
        <v>236</v>
      </c>
      <c r="E375" s="63" t="s">
        <v>28</v>
      </c>
      <c r="F375" s="63" t="s">
        <v>393</v>
      </c>
      <c r="G375" s="63"/>
      <c r="H375" s="123">
        <f t="shared" si="34"/>
        <v>1266739</v>
      </c>
      <c r="I375" s="123">
        <f t="shared" si="34"/>
        <v>1266739</v>
      </c>
      <c r="J375" s="14"/>
      <c r="K375" s="14"/>
      <c r="L375" s="14"/>
      <c r="M375" s="14"/>
      <c r="N375" s="14"/>
    </row>
    <row r="376" spans="1:14" ht="47.25">
      <c r="A376" s="1"/>
      <c r="B376" s="76" t="s">
        <v>397</v>
      </c>
      <c r="C376" s="63" t="s">
        <v>364</v>
      </c>
      <c r="D376" s="63" t="s">
        <v>251</v>
      </c>
      <c r="E376" s="63" t="s">
        <v>28</v>
      </c>
      <c r="F376" s="63" t="s">
        <v>398</v>
      </c>
      <c r="G376" s="63"/>
      <c r="H376" s="123">
        <f t="shared" si="34"/>
        <v>1266739</v>
      </c>
      <c r="I376" s="123">
        <f t="shared" si="34"/>
        <v>1266739</v>
      </c>
      <c r="J376" s="14"/>
      <c r="K376" s="14"/>
      <c r="L376" s="14"/>
      <c r="M376" s="14"/>
      <c r="N376" s="14"/>
    </row>
    <row r="377" spans="1:14" ht="15.75">
      <c r="A377" s="1"/>
      <c r="B377" s="122" t="s">
        <v>243</v>
      </c>
      <c r="C377" s="67" t="s">
        <v>364</v>
      </c>
      <c r="D377" s="67" t="s">
        <v>236</v>
      </c>
      <c r="E377" s="67" t="s">
        <v>28</v>
      </c>
      <c r="F377" s="67" t="s">
        <v>398</v>
      </c>
      <c r="G377" s="67" t="s">
        <v>244</v>
      </c>
      <c r="H377" s="68">
        <v>1266739</v>
      </c>
      <c r="I377" s="68">
        <v>1266739</v>
      </c>
      <c r="J377" s="14"/>
      <c r="K377" s="14"/>
      <c r="L377" s="14"/>
      <c r="M377" s="14"/>
      <c r="N377" s="14"/>
    </row>
    <row r="378" spans="1:14" ht="31.5">
      <c r="A378" s="1"/>
      <c r="B378" s="21" t="s">
        <v>287</v>
      </c>
      <c r="C378" s="24" t="s">
        <v>364</v>
      </c>
      <c r="D378" s="24" t="s">
        <v>236</v>
      </c>
      <c r="E378" s="24" t="s">
        <v>28</v>
      </c>
      <c r="F378" s="24" t="s">
        <v>288</v>
      </c>
      <c r="G378" s="24"/>
      <c r="H378" s="54">
        <f aca="true" t="shared" si="35" ref="H378:I381">H379</f>
        <v>370000</v>
      </c>
      <c r="I378" s="54">
        <f t="shared" si="35"/>
        <v>370000</v>
      </c>
      <c r="J378" s="14"/>
      <c r="K378" s="14"/>
      <c r="L378" s="14"/>
      <c r="M378" s="14"/>
      <c r="N378" s="14"/>
    </row>
    <row r="379" spans="1:14" ht="63">
      <c r="A379" s="1"/>
      <c r="B379" s="27" t="s">
        <v>289</v>
      </c>
      <c r="C379" s="9" t="s">
        <v>364</v>
      </c>
      <c r="D379" s="9" t="s">
        <v>236</v>
      </c>
      <c r="E379" s="9" t="s">
        <v>28</v>
      </c>
      <c r="F379" s="9" t="s">
        <v>290</v>
      </c>
      <c r="G379" s="24"/>
      <c r="H379" s="55">
        <f t="shared" si="35"/>
        <v>370000</v>
      </c>
      <c r="I379" s="55">
        <f t="shared" si="35"/>
        <v>370000</v>
      </c>
      <c r="J379" s="14"/>
      <c r="K379" s="14"/>
      <c r="L379" s="14"/>
      <c r="M379" s="14"/>
      <c r="N379" s="14"/>
    </row>
    <row r="380" spans="1:14" ht="31.5">
      <c r="A380" s="1"/>
      <c r="B380" s="27" t="s">
        <v>356</v>
      </c>
      <c r="C380" s="9" t="s">
        <v>364</v>
      </c>
      <c r="D380" s="9" t="s">
        <v>236</v>
      </c>
      <c r="E380" s="9" t="s">
        <v>28</v>
      </c>
      <c r="F380" s="9" t="s">
        <v>357</v>
      </c>
      <c r="G380" s="24"/>
      <c r="H380" s="55">
        <f t="shared" si="35"/>
        <v>370000</v>
      </c>
      <c r="I380" s="55">
        <f t="shared" si="35"/>
        <v>370000</v>
      </c>
      <c r="J380" s="14"/>
      <c r="K380" s="14"/>
      <c r="L380" s="14"/>
      <c r="M380" s="14"/>
      <c r="N380" s="14"/>
    </row>
    <row r="381" spans="1:14" ht="78.75">
      <c r="A381" s="1"/>
      <c r="B381" s="27" t="s">
        <v>358</v>
      </c>
      <c r="C381" s="9" t="s">
        <v>364</v>
      </c>
      <c r="D381" s="9" t="s">
        <v>251</v>
      </c>
      <c r="E381" s="9" t="s">
        <v>359</v>
      </c>
      <c r="F381" s="9" t="s">
        <v>360</v>
      </c>
      <c r="G381" s="9"/>
      <c r="H381" s="55">
        <f t="shared" si="35"/>
        <v>370000</v>
      </c>
      <c r="I381" s="55">
        <f t="shared" si="35"/>
        <v>370000</v>
      </c>
      <c r="J381" s="14"/>
      <c r="K381" s="14"/>
      <c r="L381" s="14"/>
      <c r="M381" s="14"/>
      <c r="N381" s="14"/>
    </row>
    <row r="382" spans="1:14" ht="15.75">
      <c r="A382" s="1"/>
      <c r="B382" s="36" t="s">
        <v>243</v>
      </c>
      <c r="C382" s="9" t="s">
        <v>364</v>
      </c>
      <c r="D382" s="9" t="s">
        <v>236</v>
      </c>
      <c r="E382" s="9" t="s">
        <v>28</v>
      </c>
      <c r="F382" s="9" t="s">
        <v>360</v>
      </c>
      <c r="G382" s="9" t="s">
        <v>244</v>
      </c>
      <c r="H382" s="55">
        <v>370000</v>
      </c>
      <c r="I382" s="55">
        <v>370000</v>
      </c>
      <c r="J382" s="14"/>
      <c r="K382" s="14"/>
      <c r="L382" s="14"/>
      <c r="M382" s="14"/>
      <c r="N382" s="14"/>
    </row>
    <row r="383" spans="1:14" ht="15.75">
      <c r="A383" s="1"/>
      <c r="B383" s="37" t="s">
        <v>399</v>
      </c>
      <c r="C383" s="24" t="s">
        <v>364</v>
      </c>
      <c r="D383" s="24" t="s">
        <v>108</v>
      </c>
      <c r="E383" s="24"/>
      <c r="F383" s="24"/>
      <c r="G383" s="24"/>
      <c r="H383" s="54">
        <f aca="true" t="shared" si="36" ref="H383:I388">H384</f>
        <v>247000</v>
      </c>
      <c r="I383" s="54">
        <f t="shared" si="36"/>
        <v>247000</v>
      </c>
      <c r="J383" s="14"/>
      <c r="K383" s="14"/>
      <c r="L383" s="14"/>
      <c r="M383" s="14"/>
      <c r="N383" s="14"/>
    </row>
    <row r="384" spans="1:14" ht="15.75">
      <c r="A384" s="1"/>
      <c r="B384" s="31" t="s">
        <v>400</v>
      </c>
      <c r="C384" s="24" t="s">
        <v>364</v>
      </c>
      <c r="D384" s="24" t="s">
        <v>108</v>
      </c>
      <c r="E384" s="24" t="s">
        <v>18</v>
      </c>
      <c r="F384" s="24"/>
      <c r="G384" s="24"/>
      <c r="H384" s="54">
        <f t="shared" si="36"/>
        <v>247000</v>
      </c>
      <c r="I384" s="54">
        <f t="shared" si="36"/>
        <v>247000</v>
      </c>
      <c r="J384" s="14"/>
      <c r="K384" s="14"/>
      <c r="L384" s="14"/>
      <c r="M384" s="14"/>
      <c r="N384" s="14"/>
    </row>
    <row r="385" spans="1:14" ht="63">
      <c r="A385" s="1"/>
      <c r="B385" s="31" t="s">
        <v>339</v>
      </c>
      <c r="C385" s="24" t="s">
        <v>364</v>
      </c>
      <c r="D385" s="24" t="s">
        <v>108</v>
      </c>
      <c r="E385" s="24" t="s">
        <v>18</v>
      </c>
      <c r="F385" s="24" t="s">
        <v>340</v>
      </c>
      <c r="G385" s="24"/>
      <c r="H385" s="52">
        <f t="shared" si="36"/>
        <v>247000</v>
      </c>
      <c r="I385" s="52">
        <f t="shared" si="36"/>
        <v>247000</v>
      </c>
      <c r="J385" s="14"/>
      <c r="K385" s="14"/>
      <c r="L385" s="14"/>
      <c r="M385" s="14"/>
      <c r="N385" s="14"/>
    </row>
    <row r="386" spans="1:14" ht="94.5">
      <c r="A386" s="1"/>
      <c r="B386" s="28" t="s">
        <v>401</v>
      </c>
      <c r="C386" s="9" t="s">
        <v>364</v>
      </c>
      <c r="D386" s="9" t="s">
        <v>108</v>
      </c>
      <c r="E386" s="9" t="s">
        <v>18</v>
      </c>
      <c r="F386" s="9" t="s">
        <v>402</v>
      </c>
      <c r="G386" s="9"/>
      <c r="H386" s="51">
        <f t="shared" si="36"/>
        <v>247000</v>
      </c>
      <c r="I386" s="51">
        <f t="shared" si="36"/>
        <v>247000</v>
      </c>
      <c r="J386" s="14"/>
      <c r="K386" s="14"/>
      <c r="L386" s="14"/>
      <c r="M386" s="14"/>
      <c r="N386" s="14"/>
    </row>
    <row r="387" spans="1:14" ht="47.25">
      <c r="A387" s="1"/>
      <c r="B387" s="28" t="s">
        <v>403</v>
      </c>
      <c r="C387" s="9" t="s">
        <v>364</v>
      </c>
      <c r="D387" s="9" t="s">
        <v>108</v>
      </c>
      <c r="E387" s="9" t="s">
        <v>18</v>
      </c>
      <c r="F387" s="9" t="s">
        <v>404</v>
      </c>
      <c r="G387" s="9"/>
      <c r="H387" s="51">
        <f t="shared" si="36"/>
        <v>247000</v>
      </c>
      <c r="I387" s="51">
        <f t="shared" si="36"/>
        <v>247000</v>
      </c>
      <c r="J387" s="14"/>
      <c r="K387" s="14"/>
      <c r="L387" s="14"/>
      <c r="M387" s="14"/>
      <c r="N387" s="14"/>
    </row>
    <row r="388" spans="1:14" ht="63">
      <c r="A388" s="1"/>
      <c r="B388" s="28" t="s">
        <v>405</v>
      </c>
      <c r="C388" s="9" t="s">
        <v>364</v>
      </c>
      <c r="D388" s="9" t="s">
        <v>108</v>
      </c>
      <c r="E388" s="9" t="s">
        <v>18</v>
      </c>
      <c r="F388" s="9" t="s">
        <v>406</v>
      </c>
      <c r="G388" s="9"/>
      <c r="H388" s="51">
        <f t="shared" si="36"/>
        <v>247000</v>
      </c>
      <c r="I388" s="51">
        <f t="shared" si="36"/>
        <v>247000</v>
      </c>
      <c r="J388" s="14"/>
      <c r="K388" s="14"/>
      <c r="L388" s="14"/>
      <c r="M388" s="14"/>
      <c r="N388" s="14"/>
    </row>
    <row r="389" spans="1:14" ht="32.25" thickBot="1">
      <c r="A389" s="1"/>
      <c r="B389" s="44" t="s">
        <v>34</v>
      </c>
      <c r="C389" s="45" t="s">
        <v>364</v>
      </c>
      <c r="D389" s="45" t="s">
        <v>407</v>
      </c>
      <c r="E389" s="45" t="s">
        <v>18</v>
      </c>
      <c r="F389" s="45" t="s">
        <v>406</v>
      </c>
      <c r="G389" s="45" t="s">
        <v>35</v>
      </c>
      <c r="H389" s="79">
        <v>247000</v>
      </c>
      <c r="I389" s="79">
        <v>247000</v>
      </c>
      <c r="J389" s="14"/>
      <c r="K389" s="14"/>
      <c r="L389" s="14"/>
      <c r="M389" s="14"/>
      <c r="N389" s="14"/>
    </row>
    <row r="390" spans="1:14" ht="15.75">
      <c r="A390" s="1"/>
      <c r="B390" s="1"/>
      <c r="C390" s="1"/>
      <c r="D390" s="1"/>
      <c r="E390" s="1"/>
      <c r="F390" s="1"/>
      <c r="G390" s="1"/>
      <c r="H390" s="1"/>
      <c r="I390" s="14"/>
      <c r="J390" s="14"/>
      <c r="K390" s="14"/>
      <c r="L390" s="14"/>
      <c r="M390" s="14"/>
      <c r="N390" s="14"/>
    </row>
    <row r="391" spans="1:14" ht="15.75">
      <c r="A391" s="1"/>
      <c r="B391" s="1"/>
      <c r="C391" s="1"/>
      <c r="D391" s="1"/>
      <c r="E391" s="1"/>
      <c r="F391" s="1"/>
      <c r="G391" s="1"/>
      <c r="H391" s="1"/>
      <c r="I391" s="14"/>
      <c r="J391" s="14"/>
      <c r="K391" s="14"/>
      <c r="L391" s="14"/>
      <c r="M391" s="14"/>
      <c r="N391" s="14"/>
    </row>
    <row r="392" spans="1:14" ht="30">
      <c r="A392" s="1"/>
      <c r="B392" s="1"/>
      <c r="C392" s="1"/>
      <c r="D392" s="1"/>
      <c r="E392" s="1"/>
      <c r="F392" s="1"/>
      <c r="G392" s="1"/>
      <c r="H392" s="1"/>
      <c r="I392" s="46"/>
      <c r="J392" s="14"/>
      <c r="K392" s="14"/>
      <c r="L392" s="14"/>
      <c r="M392" s="14"/>
      <c r="N392" s="14"/>
    </row>
    <row r="393" spans="1:14" ht="30">
      <c r="A393" s="1"/>
      <c r="B393" s="255"/>
      <c r="C393" s="255"/>
      <c r="D393" s="255"/>
      <c r="E393" s="255"/>
      <c r="F393" s="255"/>
      <c r="G393" s="255"/>
      <c r="H393" s="255"/>
      <c r="I393" s="46"/>
      <c r="J393" s="14"/>
      <c r="K393" s="14"/>
      <c r="L393" s="14"/>
      <c r="M393" s="14"/>
      <c r="N393" s="14"/>
    </row>
    <row r="394" spans="1:14" ht="15.75">
      <c r="A394" s="1"/>
      <c r="B394" s="1"/>
      <c r="C394" s="1"/>
      <c r="D394" s="1"/>
      <c r="E394" s="1"/>
      <c r="F394" s="1"/>
      <c r="G394" s="1"/>
      <c r="H394" s="1"/>
      <c r="I394" s="14"/>
      <c r="J394" s="14"/>
      <c r="K394" s="14"/>
      <c r="L394" s="14"/>
      <c r="M394" s="14"/>
      <c r="N394" s="14"/>
    </row>
    <row r="395" spans="1:14" ht="15.75">
      <c r="A395" s="1"/>
      <c r="B395" s="1"/>
      <c r="C395" s="1"/>
      <c r="D395" s="1"/>
      <c r="E395" s="1"/>
      <c r="F395" s="1"/>
      <c r="G395" s="1"/>
      <c r="H395" s="1"/>
      <c r="I395" s="14"/>
      <c r="J395" s="14"/>
      <c r="K395" s="14"/>
      <c r="L395" s="14"/>
      <c r="M395" s="14"/>
      <c r="N395" s="14"/>
    </row>
    <row r="396" spans="1:14" ht="15.75">
      <c r="A396" s="1"/>
      <c r="B396" s="1"/>
      <c r="C396" s="1"/>
      <c r="D396" s="1"/>
      <c r="E396" s="1"/>
      <c r="F396" s="1"/>
      <c r="G396" s="1"/>
      <c r="H396" s="1"/>
      <c r="I396" s="14"/>
      <c r="J396" s="14"/>
      <c r="K396" s="14"/>
      <c r="L396" s="14"/>
      <c r="M396" s="14"/>
      <c r="N396" s="14"/>
    </row>
    <row r="397" spans="1:14" ht="15.75">
      <c r="A397" s="1"/>
      <c r="B397" s="1"/>
      <c r="C397" s="1"/>
      <c r="D397" s="1"/>
      <c r="E397" s="1"/>
      <c r="F397" s="1"/>
      <c r="G397" s="1"/>
      <c r="H397" s="1"/>
      <c r="I397" s="14"/>
      <c r="J397" s="14"/>
      <c r="K397" s="14"/>
      <c r="L397" s="14"/>
      <c r="M397" s="14"/>
      <c r="N397" s="14"/>
    </row>
    <row r="398" spans="1:11" ht="15.75">
      <c r="A398" s="1"/>
      <c r="B398" s="1"/>
      <c r="C398" s="47"/>
      <c r="D398" s="1"/>
      <c r="E398" s="1"/>
      <c r="F398" s="1"/>
      <c r="G398" s="1"/>
      <c r="H398" s="1"/>
      <c r="I398" s="48"/>
      <c r="J398" s="14"/>
      <c r="K398" s="14"/>
    </row>
    <row r="399" spans="1:11" ht="15.75">
      <c r="A399" s="1"/>
      <c r="B399" s="1"/>
      <c r="C399" s="47"/>
      <c r="D399" s="1"/>
      <c r="E399" s="1"/>
      <c r="F399" s="1"/>
      <c r="G399" s="1"/>
      <c r="H399" s="1"/>
      <c r="I399" s="14"/>
      <c r="J399" s="14"/>
      <c r="K399" s="14"/>
    </row>
    <row r="400" spans="1:11" ht="15.75">
      <c r="A400" s="1"/>
      <c r="B400" s="1"/>
      <c r="C400" s="47"/>
      <c r="D400" s="1"/>
      <c r="E400" s="1"/>
      <c r="F400" s="1"/>
      <c r="G400" s="1"/>
      <c r="H400" s="1"/>
      <c r="I400" s="14"/>
      <c r="J400" s="14"/>
      <c r="K400" s="14"/>
    </row>
    <row r="401" spans="1:11" ht="15.75">
      <c r="A401" s="1"/>
      <c r="B401" s="1"/>
      <c r="C401" s="47"/>
      <c r="D401" s="1"/>
      <c r="E401" s="1"/>
      <c r="F401" s="1"/>
      <c r="G401" s="1"/>
      <c r="H401" s="1"/>
      <c r="I401" s="14"/>
      <c r="J401" s="14"/>
      <c r="K401" s="14"/>
    </row>
    <row r="402" spans="1:11" ht="15.75">
      <c r="A402" s="1"/>
      <c r="B402" s="1"/>
      <c r="C402" s="47"/>
      <c r="D402" s="1"/>
      <c r="E402" s="1"/>
      <c r="F402" s="1"/>
      <c r="G402" s="1"/>
      <c r="H402" s="1"/>
      <c r="I402" s="14"/>
      <c r="J402" s="14"/>
      <c r="K402" s="14"/>
    </row>
    <row r="403" spans="1:11" ht="15.75">
      <c r="A403" s="1"/>
      <c r="B403" s="1"/>
      <c r="C403" s="47"/>
      <c r="D403" s="1"/>
      <c r="E403" s="1"/>
      <c r="F403" s="1"/>
      <c r="G403" s="1"/>
      <c r="H403" s="1"/>
      <c r="I403" s="14"/>
      <c r="J403" s="14"/>
      <c r="K403" s="14"/>
    </row>
    <row r="404" spans="1:11" ht="15.75">
      <c r="A404" s="1"/>
      <c r="B404" s="1"/>
      <c r="C404" s="47"/>
      <c r="D404" s="1"/>
      <c r="E404" s="1"/>
      <c r="F404" s="1"/>
      <c r="G404" s="1"/>
      <c r="H404" s="1"/>
      <c r="I404" s="14"/>
      <c r="J404" s="14"/>
      <c r="K404" s="14"/>
    </row>
    <row r="405" spans="1:11" ht="15.75">
      <c r="A405" s="1"/>
      <c r="B405" s="1"/>
      <c r="C405" s="47"/>
      <c r="D405" s="1"/>
      <c r="E405" s="1"/>
      <c r="F405" s="1"/>
      <c r="G405" s="1"/>
      <c r="H405" s="1"/>
      <c r="I405" s="14"/>
      <c r="J405" s="14"/>
      <c r="K405" s="14"/>
    </row>
    <row r="406" spans="1:11" ht="15.75">
      <c r="A406" s="1"/>
      <c r="B406" s="1"/>
      <c r="C406" s="47"/>
      <c r="D406" s="1"/>
      <c r="E406" s="1"/>
      <c r="F406" s="1"/>
      <c r="G406" s="1"/>
      <c r="H406" s="1"/>
      <c r="I406" s="14"/>
      <c r="J406" s="14"/>
      <c r="K406" s="14"/>
    </row>
    <row r="407" spans="1:11" ht="15.75">
      <c r="A407" s="1"/>
      <c r="B407" s="1"/>
      <c r="C407" s="47"/>
      <c r="D407" s="1"/>
      <c r="E407" s="1"/>
      <c r="F407" s="1"/>
      <c r="G407" s="1"/>
      <c r="H407" s="1"/>
      <c r="I407" s="14"/>
      <c r="J407" s="14"/>
      <c r="K407" s="14"/>
    </row>
    <row r="408" spans="1:11" ht="15.75">
      <c r="A408" s="1"/>
      <c r="B408" s="1"/>
      <c r="C408" s="47"/>
      <c r="D408" s="1"/>
      <c r="E408" s="1"/>
      <c r="F408" s="1"/>
      <c r="G408" s="1"/>
      <c r="H408" s="1"/>
      <c r="I408" s="14"/>
      <c r="J408" s="14"/>
      <c r="K408" s="14"/>
    </row>
    <row r="409" spans="1:11" ht="15.75">
      <c r="A409" s="1"/>
      <c r="B409" s="1"/>
      <c r="C409" s="47"/>
      <c r="D409" s="1"/>
      <c r="E409" s="1"/>
      <c r="F409" s="1"/>
      <c r="G409" s="1"/>
      <c r="H409" s="1"/>
      <c r="I409" s="14"/>
      <c r="J409" s="14"/>
      <c r="K409" s="14"/>
    </row>
    <row r="410" spans="1:11" ht="15.75">
      <c r="A410" s="1"/>
      <c r="B410" s="1"/>
      <c r="C410" s="47"/>
      <c r="D410" s="1"/>
      <c r="E410" s="1"/>
      <c r="F410" s="1"/>
      <c r="G410" s="1"/>
      <c r="H410" s="1"/>
      <c r="I410" s="14"/>
      <c r="J410" s="14"/>
      <c r="K410" s="14"/>
    </row>
    <row r="411" spans="1:11" ht="15.75">
      <c r="A411" s="1"/>
      <c r="B411" s="1"/>
      <c r="C411" s="47"/>
      <c r="D411" s="1"/>
      <c r="E411" s="1"/>
      <c r="F411" s="1"/>
      <c r="G411" s="1"/>
      <c r="H411" s="1"/>
      <c r="I411" s="14"/>
      <c r="J411" s="14"/>
      <c r="K411" s="14"/>
    </row>
    <row r="412" spans="1:11" ht="15.75">
      <c r="A412" s="1"/>
      <c r="B412" s="1"/>
      <c r="C412" s="47"/>
      <c r="D412" s="1"/>
      <c r="E412" s="1"/>
      <c r="F412" s="1"/>
      <c r="G412" s="1"/>
      <c r="H412" s="1"/>
      <c r="I412" s="14"/>
      <c r="J412" s="14"/>
      <c r="K412" s="14"/>
    </row>
    <row r="413" spans="1:11" ht="15.75">
      <c r="A413" s="1"/>
      <c r="B413" s="1"/>
      <c r="C413" s="47"/>
      <c r="D413" s="1"/>
      <c r="E413" s="1"/>
      <c r="F413" s="1"/>
      <c r="G413" s="1"/>
      <c r="H413" s="1"/>
      <c r="I413" s="14"/>
      <c r="J413" s="14"/>
      <c r="K413" s="14"/>
    </row>
    <row r="414" spans="1:11" ht="15.75">
      <c r="A414" s="1"/>
      <c r="B414" s="1"/>
      <c r="C414" s="47"/>
      <c r="D414" s="1"/>
      <c r="E414" s="1"/>
      <c r="F414" s="1"/>
      <c r="G414" s="1"/>
      <c r="H414" s="1"/>
      <c r="I414" s="14"/>
      <c r="J414" s="14"/>
      <c r="K414" s="14"/>
    </row>
    <row r="415" spans="1:11" ht="15.75">
      <c r="A415" s="1"/>
      <c r="B415" s="1"/>
      <c r="C415" s="47"/>
      <c r="D415" s="1"/>
      <c r="E415" s="1"/>
      <c r="F415" s="1"/>
      <c r="G415" s="1"/>
      <c r="H415" s="1"/>
      <c r="I415" s="14"/>
      <c r="J415" s="14"/>
      <c r="K415" s="14"/>
    </row>
    <row r="416" spans="1:11" ht="15.75">
      <c r="A416" s="1"/>
      <c r="B416" s="1"/>
      <c r="C416" s="47"/>
      <c r="D416" s="1"/>
      <c r="E416" s="1"/>
      <c r="F416" s="1"/>
      <c r="G416" s="1"/>
      <c r="H416" s="1"/>
      <c r="I416" s="14"/>
      <c r="J416" s="14"/>
      <c r="K416" s="14"/>
    </row>
    <row r="417" spans="1:11" ht="15.75">
      <c r="A417" s="1"/>
      <c r="B417" s="1"/>
      <c r="C417" s="47"/>
      <c r="D417" s="1"/>
      <c r="E417" s="1"/>
      <c r="F417" s="1"/>
      <c r="G417" s="1"/>
      <c r="H417" s="1"/>
      <c r="I417" s="14"/>
      <c r="J417" s="14"/>
      <c r="K417" s="14"/>
    </row>
    <row r="418" spans="1:11" ht="15.75">
      <c r="A418" s="1"/>
      <c r="B418" s="1"/>
      <c r="C418" s="47"/>
      <c r="D418" s="1"/>
      <c r="E418" s="1"/>
      <c r="F418" s="1"/>
      <c r="G418" s="1"/>
      <c r="H418" s="1"/>
      <c r="I418" s="14"/>
      <c r="J418" s="14"/>
      <c r="K418" s="14"/>
    </row>
    <row r="419" spans="1:11" ht="15.75">
      <c r="A419" s="1"/>
      <c r="B419" s="1"/>
      <c r="C419" s="47"/>
      <c r="D419" s="1"/>
      <c r="E419" s="1"/>
      <c r="F419" s="1"/>
      <c r="G419" s="1"/>
      <c r="H419" s="1"/>
      <c r="I419" s="14"/>
      <c r="J419" s="14"/>
      <c r="K419" s="14"/>
    </row>
    <row r="420" spans="1:11" ht="15.75">
      <c r="A420" s="1"/>
      <c r="B420" s="1"/>
      <c r="C420" s="47"/>
      <c r="D420" s="1"/>
      <c r="E420" s="1"/>
      <c r="F420" s="1"/>
      <c r="G420" s="1"/>
      <c r="H420" s="1"/>
      <c r="I420" s="14"/>
      <c r="J420" s="14"/>
      <c r="K420" s="14"/>
    </row>
    <row r="421" spans="1:11" ht="15.75">
      <c r="A421" s="1"/>
      <c r="B421" s="1"/>
      <c r="C421" s="47"/>
      <c r="D421" s="1"/>
      <c r="E421" s="1"/>
      <c r="F421" s="1"/>
      <c r="G421" s="1"/>
      <c r="H421" s="1"/>
      <c r="I421" s="14"/>
      <c r="J421" s="14"/>
      <c r="K421" s="14"/>
    </row>
    <row r="422" spans="1:11" ht="15.75">
      <c r="A422" s="1"/>
      <c r="B422" s="1"/>
      <c r="C422" s="47"/>
      <c r="D422" s="1"/>
      <c r="E422" s="1"/>
      <c r="F422" s="1"/>
      <c r="G422" s="1"/>
      <c r="H422" s="1"/>
      <c r="I422" s="14"/>
      <c r="J422" s="14"/>
      <c r="K422" s="14"/>
    </row>
    <row r="423" spans="1:11" ht="15.75">
      <c r="A423" s="1"/>
      <c r="B423" s="1"/>
      <c r="C423" s="47"/>
      <c r="D423" s="1"/>
      <c r="E423" s="1"/>
      <c r="F423" s="1"/>
      <c r="G423" s="1"/>
      <c r="H423" s="1"/>
      <c r="I423" s="14"/>
      <c r="J423" s="14"/>
      <c r="K423" s="14"/>
    </row>
    <row r="424" spans="1:11" ht="15.75">
      <c r="A424" s="1"/>
      <c r="B424" s="1"/>
      <c r="C424" s="47"/>
      <c r="D424" s="1"/>
      <c r="E424" s="1"/>
      <c r="F424" s="1"/>
      <c r="G424" s="1"/>
      <c r="H424" s="1"/>
      <c r="I424" s="14"/>
      <c r="J424" s="14"/>
      <c r="K424" s="14"/>
    </row>
    <row r="425" spans="1:11" ht="15.75">
      <c r="A425" s="1"/>
      <c r="B425" s="1"/>
      <c r="C425" s="47"/>
      <c r="D425" s="1"/>
      <c r="E425" s="1"/>
      <c r="F425" s="1"/>
      <c r="G425" s="1"/>
      <c r="H425" s="1"/>
      <c r="I425" s="14"/>
      <c r="J425" s="14"/>
      <c r="K425" s="14"/>
    </row>
    <row r="426" spans="1:11" ht="15.75">
      <c r="A426" s="1"/>
      <c r="B426" s="1"/>
      <c r="C426" s="47"/>
      <c r="D426" s="1"/>
      <c r="E426" s="1"/>
      <c r="F426" s="1"/>
      <c r="G426" s="1"/>
      <c r="H426" s="1"/>
      <c r="I426" s="14"/>
      <c r="J426" s="14"/>
      <c r="K426" s="14"/>
    </row>
    <row r="427" spans="1:11" ht="15.75">
      <c r="A427" s="1"/>
      <c r="B427" s="1"/>
      <c r="C427" s="47"/>
      <c r="D427" s="1"/>
      <c r="E427" s="1"/>
      <c r="F427" s="1"/>
      <c r="G427" s="1"/>
      <c r="H427" s="1"/>
      <c r="I427" s="14"/>
      <c r="J427" s="14"/>
      <c r="K427" s="14"/>
    </row>
    <row r="428" spans="1:11" ht="15.75">
      <c r="A428" s="1"/>
      <c r="B428" s="1"/>
      <c r="C428" s="47"/>
      <c r="D428" s="1"/>
      <c r="E428" s="1"/>
      <c r="F428" s="1"/>
      <c r="G428" s="1"/>
      <c r="H428" s="1"/>
      <c r="I428" s="14"/>
      <c r="J428" s="14"/>
      <c r="K428" s="14"/>
    </row>
    <row r="429" spans="1:11" ht="15.75">
      <c r="A429" s="1"/>
      <c r="B429" s="1"/>
      <c r="C429" s="47"/>
      <c r="D429" s="1"/>
      <c r="E429" s="1"/>
      <c r="F429" s="1"/>
      <c r="G429" s="1"/>
      <c r="H429" s="1"/>
      <c r="I429" s="14"/>
      <c r="J429" s="14"/>
      <c r="K429" s="14"/>
    </row>
    <row r="430" spans="1:11" ht="15.75">
      <c r="A430" s="1"/>
      <c r="B430" s="1"/>
      <c r="C430" s="47"/>
      <c r="D430" s="1"/>
      <c r="E430" s="1"/>
      <c r="F430" s="1"/>
      <c r="G430" s="1"/>
      <c r="H430" s="1"/>
      <c r="I430" s="14"/>
      <c r="J430" s="14"/>
      <c r="K430" s="14"/>
    </row>
    <row r="431" spans="1:11" ht="15.75">
      <c r="A431" s="1"/>
      <c r="B431" s="1"/>
      <c r="C431" s="47"/>
      <c r="D431" s="1"/>
      <c r="E431" s="1"/>
      <c r="F431" s="1"/>
      <c r="G431" s="1"/>
      <c r="H431" s="1"/>
      <c r="I431" s="14"/>
      <c r="J431" s="14"/>
      <c r="K431" s="14"/>
    </row>
    <row r="432" spans="1:11" ht="15.75">
      <c r="A432" s="1"/>
      <c r="B432" s="1"/>
      <c r="C432" s="47"/>
      <c r="D432" s="1"/>
      <c r="E432" s="1"/>
      <c r="F432" s="1"/>
      <c r="G432" s="1"/>
      <c r="H432" s="1"/>
      <c r="I432" s="14"/>
      <c r="J432" s="14"/>
      <c r="K432" s="14"/>
    </row>
    <row r="433" spans="1:11" ht="15.75">
      <c r="A433" s="1"/>
      <c r="B433" s="1"/>
      <c r="C433" s="47"/>
      <c r="D433" s="1"/>
      <c r="E433" s="1"/>
      <c r="F433" s="1"/>
      <c r="G433" s="1"/>
      <c r="H433" s="1"/>
      <c r="I433" s="14"/>
      <c r="J433" s="14"/>
      <c r="K433" s="14"/>
    </row>
    <row r="434" spans="1:11" ht="15.75">
      <c r="A434" s="1"/>
      <c r="B434" s="1"/>
      <c r="C434" s="47"/>
      <c r="D434" s="1"/>
      <c r="E434" s="1"/>
      <c r="F434" s="1"/>
      <c r="G434" s="1"/>
      <c r="H434" s="1"/>
      <c r="I434" s="14"/>
      <c r="J434" s="14"/>
      <c r="K434" s="14"/>
    </row>
    <row r="435" spans="1:11" ht="15.75">
      <c r="A435" s="1"/>
      <c r="B435" s="1"/>
      <c r="C435" s="47"/>
      <c r="D435" s="1"/>
      <c r="E435" s="1"/>
      <c r="F435" s="1"/>
      <c r="G435" s="1"/>
      <c r="H435" s="1"/>
      <c r="I435" s="14"/>
      <c r="J435" s="14"/>
      <c r="K435" s="14"/>
    </row>
    <row r="436" spans="1:11" ht="15.75">
      <c r="A436" s="1"/>
      <c r="B436" s="1"/>
      <c r="C436" s="47"/>
      <c r="D436" s="1"/>
      <c r="E436" s="1"/>
      <c r="F436" s="1"/>
      <c r="G436" s="1"/>
      <c r="H436" s="1"/>
      <c r="I436" s="14"/>
      <c r="J436" s="14"/>
      <c r="K436" s="14"/>
    </row>
    <row r="437" spans="1:11" ht="15.75">
      <c r="A437" s="1"/>
      <c r="B437" s="1"/>
      <c r="C437" s="47"/>
      <c r="D437" s="1"/>
      <c r="E437" s="1"/>
      <c r="F437" s="1"/>
      <c r="G437" s="1"/>
      <c r="H437" s="1"/>
      <c r="I437" s="14"/>
      <c r="J437" s="14"/>
      <c r="K437" s="14"/>
    </row>
    <row r="438" spans="1:11" ht="15.75">
      <c r="A438" s="1"/>
      <c r="B438" s="1"/>
      <c r="C438" s="47"/>
      <c r="D438" s="1"/>
      <c r="E438" s="1"/>
      <c r="F438" s="1"/>
      <c r="G438" s="1"/>
      <c r="H438" s="1"/>
      <c r="I438" s="14"/>
      <c r="J438" s="14"/>
      <c r="K438" s="14"/>
    </row>
    <row r="439" spans="1:11" ht="15.75">
      <c r="A439" s="1"/>
      <c r="B439" s="1"/>
      <c r="C439" s="47"/>
      <c r="D439" s="1"/>
      <c r="E439" s="1"/>
      <c r="F439" s="1"/>
      <c r="G439" s="1"/>
      <c r="H439" s="1"/>
      <c r="I439" s="14"/>
      <c r="J439" s="14"/>
      <c r="K439" s="14"/>
    </row>
    <row r="440" spans="1:11" ht="15.75">
      <c r="A440" s="1"/>
      <c r="B440" s="1"/>
      <c r="C440" s="49"/>
      <c r="D440" s="1"/>
      <c r="E440" s="1"/>
      <c r="F440" s="1"/>
      <c r="G440" s="1"/>
      <c r="H440" s="1"/>
      <c r="I440" s="14"/>
      <c r="J440" s="14"/>
      <c r="K440" s="14"/>
    </row>
    <row r="441" spans="1:11" ht="15.75">
      <c r="A441" s="1"/>
      <c r="B441" s="1"/>
      <c r="C441" s="1"/>
      <c r="D441" s="1"/>
      <c r="E441" s="1"/>
      <c r="F441" s="1"/>
      <c r="G441" s="1"/>
      <c r="H441" s="1"/>
      <c r="I441" s="14"/>
      <c r="J441" s="14"/>
      <c r="K441" s="14"/>
    </row>
    <row r="442" spans="1:11" ht="15.75">
      <c r="A442" s="1"/>
      <c r="B442" s="1"/>
      <c r="C442" s="1"/>
      <c r="D442" s="1"/>
      <c r="E442" s="1"/>
      <c r="F442" s="1"/>
      <c r="G442" s="1"/>
      <c r="H442" s="1"/>
      <c r="I442" s="14"/>
      <c r="J442" s="14"/>
      <c r="K442" s="14"/>
    </row>
    <row r="443" spans="1:11" ht="15.75">
      <c r="A443" s="1"/>
      <c r="B443" s="1"/>
      <c r="C443" s="1"/>
      <c r="D443" s="1"/>
      <c r="E443" s="1"/>
      <c r="F443" s="1"/>
      <c r="G443" s="1"/>
      <c r="H443" s="1"/>
      <c r="I443" s="14"/>
      <c r="J443" s="14"/>
      <c r="K443" s="14"/>
    </row>
    <row r="444" spans="1:11" ht="15.75">
      <c r="A444" s="1"/>
      <c r="B444" s="1"/>
      <c r="C444" s="1"/>
      <c r="D444" s="1"/>
      <c r="E444" s="1"/>
      <c r="F444" s="1"/>
      <c r="G444" s="1"/>
      <c r="H444" s="1"/>
      <c r="I444" s="14"/>
      <c r="J444" s="14"/>
      <c r="K444" s="14"/>
    </row>
    <row r="445" spans="1:11" ht="15.75">
      <c r="A445" s="1"/>
      <c r="B445" s="1"/>
      <c r="C445" s="1"/>
      <c r="D445" s="1"/>
      <c r="E445" s="1"/>
      <c r="F445" s="1"/>
      <c r="G445" s="1"/>
      <c r="H445" s="1"/>
      <c r="I445" s="14"/>
      <c r="J445" s="14"/>
      <c r="K445" s="14"/>
    </row>
    <row r="446" spans="1:11" ht="15.75">
      <c r="A446" s="1"/>
      <c r="B446" s="1"/>
      <c r="C446" s="1"/>
      <c r="D446" s="1"/>
      <c r="E446" s="1"/>
      <c r="F446" s="1"/>
      <c r="G446" s="1"/>
      <c r="H446" s="1"/>
      <c r="I446" s="14"/>
      <c r="J446" s="14"/>
      <c r="K446" s="14"/>
    </row>
    <row r="447" spans="1:11" ht="15.75">
      <c r="A447" s="1"/>
      <c r="B447" s="1"/>
      <c r="C447" s="1"/>
      <c r="D447" s="1"/>
      <c r="E447" s="1"/>
      <c r="F447" s="1"/>
      <c r="G447" s="1"/>
      <c r="H447" s="1"/>
      <c r="I447" s="14"/>
      <c r="J447" s="14"/>
      <c r="K447" s="14"/>
    </row>
    <row r="448" spans="1:11" ht="15.75">
      <c r="A448" s="1"/>
      <c r="B448" s="1"/>
      <c r="C448" s="1"/>
      <c r="D448" s="1"/>
      <c r="E448" s="1"/>
      <c r="F448" s="1"/>
      <c r="G448" s="1"/>
      <c r="H448" s="1"/>
      <c r="I448" s="14"/>
      <c r="J448" s="14"/>
      <c r="K448" s="14"/>
    </row>
    <row r="449" spans="1:11" ht="15.75">
      <c r="A449" s="1"/>
      <c r="B449" s="1"/>
      <c r="C449" s="1"/>
      <c r="D449" s="1"/>
      <c r="E449" s="1"/>
      <c r="F449" s="1"/>
      <c r="G449" s="1"/>
      <c r="H449" s="1"/>
      <c r="I449" s="14"/>
      <c r="J449" s="14"/>
      <c r="K449" s="14"/>
    </row>
    <row r="450" spans="1:11" ht="15.75">
      <c r="A450" s="1"/>
      <c r="B450" s="1"/>
      <c r="C450" s="1"/>
      <c r="D450" s="1"/>
      <c r="E450" s="1"/>
      <c r="F450" s="1"/>
      <c r="G450" s="1"/>
      <c r="H450" s="1"/>
      <c r="I450" s="14"/>
      <c r="J450" s="14"/>
      <c r="K450" s="14"/>
    </row>
    <row r="451" spans="1:11" ht="15.75">
      <c r="A451" s="1"/>
      <c r="B451" s="1"/>
      <c r="C451" s="1"/>
      <c r="D451" s="1"/>
      <c r="E451" s="1"/>
      <c r="F451" s="1"/>
      <c r="G451" s="1"/>
      <c r="H451" s="1"/>
      <c r="I451" s="14"/>
      <c r="J451" s="14"/>
      <c r="K451" s="14"/>
    </row>
    <row r="452" spans="1:11" ht="15.75">
      <c r="A452" s="1"/>
      <c r="B452" s="1"/>
      <c r="C452" s="1"/>
      <c r="D452" s="1"/>
      <c r="E452" s="1"/>
      <c r="F452" s="1"/>
      <c r="G452" s="1"/>
      <c r="H452" s="1"/>
      <c r="I452" s="14"/>
      <c r="J452" s="14"/>
      <c r="K452" s="14"/>
    </row>
    <row r="453" spans="1:11" ht="15.75">
      <c r="A453" s="1"/>
      <c r="B453" s="1"/>
      <c r="C453" s="1"/>
      <c r="D453" s="1"/>
      <c r="E453" s="1"/>
      <c r="F453" s="1"/>
      <c r="G453" s="1"/>
      <c r="H453" s="1"/>
      <c r="I453" s="14"/>
      <c r="J453" s="14"/>
      <c r="K453" s="14"/>
    </row>
    <row r="454" spans="1:11" ht="15.75">
      <c r="A454" s="1"/>
      <c r="B454" s="1"/>
      <c r="C454" s="1"/>
      <c r="D454" s="1"/>
      <c r="E454" s="1"/>
      <c r="F454" s="1"/>
      <c r="G454" s="1"/>
      <c r="H454" s="1"/>
      <c r="I454" s="14"/>
      <c r="J454" s="14"/>
      <c r="K454" s="14"/>
    </row>
    <row r="455" spans="1:11" ht="15.75">
      <c r="A455" s="1"/>
      <c r="B455" s="1"/>
      <c r="C455" s="1"/>
      <c r="D455" s="1"/>
      <c r="E455" s="1"/>
      <c r="F455" s="1"/>
      <c r="G455" s="1"/>
      <c r="H455" s="1"/>
      <c r="I455" s="14"/>
      <c r="J455" s="14"/>
      <c r="K455" s="14"/>
    </row>
    <row r="456" spans="1:11" ht="15.75">
      <c r="A456" s="1"/>
      <c r="B456" s="1"/>
      <c r="C456" s="1"/>
      <c r="D456" s="1"/>
      <c r="E456" s="1"/>
      <c r="F456" s="1"/>
      <c r="G456" s="1"/>
      <c r="H456" s="1"/>
      <c r="I456" s="14"/>
      <c r="J456" s="14"/>
      <c r="K456" s="14"/>
    </row>
    <row r="457" spans="1:11" ht="15.75">
      <c r="A457" s="1"/>
      <c r="B457" s="1"/>
      <c r="C457" s="1"/>
      <c r="D457" s="1"/>
      <c r="E457" s="1"/>
      <c r="F457" s="1"/>
      <c r="G457" s="1"/>
      <c r="H457" s="1"/>
      <c r="I457" s="14"/>
      <c r="J457" s="14"/>
      <c r="K457" s="14"/>
    </row>
    <row r="458" spans="1:11" ht="15.75">
      <c r="A458" s="1"/>
      <c r="B458" s="1"/>
      <c r="C458" s="1"/>
      <c r="D458" s="1"/>
      <c r="E458" s="1"/>
      <c r="F458" s="1"/>
      <c r="G458" s="1"/>
      <c r="H458" s="1"/>
      <c r="I458" s="14"/>
      <c r="J458" s="14"/>
      <c r="K458" s="14"/>
    </row>
    <row r="459" spans="1:11" ht="15.75">
      <c r="A459" s="1"/>
      <c r="B459" s="1"/>
      <c r="C459" s="1"/>
      <c r="D459" s="1"/>
      <c r="E459" s="1"/>
      <c r="F459" s="1"/>
      <c r="G459" s="1"/>
      <c r="H459" s="1"/>
      <c r="I459" s="14"/>
      <c r="J459" s="14"/>
      <c r="K459" s="14"/>
    </row>
    <row r="460" spans="1:11" ht="15.75">
      <c r="A460" s="1"/>
      <c r="B460" s="1"/>
      <c r="C460" s="1"/>
      <c r="D460" s="1"/>
      <c r="E460" s="1"/>
      <c r="F460" s="1"/>
      <c r="G460" s="1"/>
      <c r="H460" s="1"/>
      <c r="I460" s="14"/>
      <c r="J460" s="14"/>
      <c r="K460" s="14"/>
    </row>
    <row r="461" spans="1:11" ht="15.75">
      <c r="A461" s="1"/>
      <c r="B461" s="1"/>
      <c r="C461" s="1"/>
      <c r="D461" s="1"/>
      <c r="E461" s="1"/>
      <c r="F461" s="1"/>
      <c r="G461" s="1"/>
      <c r="H461" s="1"/>
      <c r="I461" s="14"/>
      <c r="J461" s="14"/>
      <c r="K461" s="14"/>
    </row>
    <row r="462" spans="1:11" ht="15.75">
      <c r="A462" s="1"/>
      <c r="B462" s="1"/>
      <c r="C462" s="1"/>
      <c r="D462" s="1"/>
      <c r="E462" s="1"/>
      <c r="F462" s="1"/>
      <c r="G462" s="1"/>
      <c r="H462" s="1"/>
      <c r="I462" s="14"/>
      <c r="J462" s="14"/>
      <c r="K462" s="14"/>
    </row>
    <row r="463" spans="1:11" ht="15.75">
      <c r="A463" s="1"/>
      <c r="B463" s="1"/>
      <c r="C463" s="1"/>
      <c r="D463" s="1"/>
      <c r="E463" s="1"/>
      <c r="F463" s="1"/>
      <c r="G463" s="1"/>
      <c r="H463" s="1"/>
      <c r="I463" s="14"/>
      <c r="J463" s="14"/>
      <c r="K463" s="14"/>
    </row>
    <row r="464" spans="1:11" ht="15.75">
      <c r="A464" s="1"/>
      <c r="B464" s="1"/>
      <c r="C464" s="1"/>
      <c r="D464" s="1"/>
      <c r="E464" s="1"/>
      <c r="F464" s="1"/>
      <c r="G464" s="1"/>
      <c r="H464" s="1"/>
      <c r="I464" s="14"/>
      <c r="J464" s="14"/>
      <c r="K464" s="14"/>
    </row>
    <row r="465" spans="1:11" ht="15.75">
      <c r="A465" s="1"/>
      <c r="B465" s="1"/>
      <c r="C465" s="1"/>
      <c r="D465" s="1"/>
      <c r="E465" s="1"/>
      <c r="F465" s="1"/>
      <c r="G465" s="1"/>
      <c r="H465" s="1"/>
      <c r="I465" s="14"/>
      <c r="J465" s="14"/>
      <c r="K465" s="14"/>
    </row>
    <row r="466" spans="1:11" ht="15.75">
      <c r="A466" s="1"/>
      <c r="B466" s="1"/>
      <c r="C466" s="1"/>
      <c r="D466" s="1"/>
      <c r="E466" s="1"/>
      <c r="F466" s="1"/>
      <c r="G466" s="1"/>
      <c r="H466" s="1"/>
      <c r="I466" s="14"/>
      <c r="J466" s="14"/>
      <c r="K466" s="14"/>
    </row>
    <row r="467" spans="1:11" ht="15.75">
      <c r="A467" s="1"/>
      <c r="B467" s="1"/>
      <c r="C467" s="1"/>
      <c r="D467" s="1"/>
      <c r="E467" s="1"/>
      <c r="F467" s="1"/>
      <c r="G467" s="1"/>
      <c r="H467" s="1"/>
      <c r="I467" s="14"/>
      <c r="J467" s="14"/>
      <c r="K467" s="14"/>
    </row>
    <row r="468" spans="1:11" ht="15.75">
      <c r="A468" s="1"/>
      <c r="B468" s="1"/>
      <c r="C468" s="1"/>
      <c r="D468" s="1"/>
      <c r="E468" s="1"/>
      <c r="F468" s="1"/>
      <c r="G468" s="1"/>
      <c r="H468" s="1"/>
      <c r="I468" s="14"/>
      <c r="J468" s="14"/>
      <c r="K468" s="14"/>
    </row>
    <row r="469" spans="1:11" ht="15.75">
      <c r="A469" s="1"/>
      <c r="B469" s="1"/>
      <c r="C469" s="1"/>
      <c r="D469" s="1"/>
      <c r="E469" s="1"/>
      <c r="F469" s="1"/>
      <c r="G469" s="1"/>
      <c r="H469" s="1"/>
      <c r="I469" s="14"/>
      <c r="J469" s="14"/>
      <c r="K469" s="14"/>
    </row>
    <row r="470" spans="1:11" ht="15.75">
      <c r="A470" s="1"/>
      <c r="B470" s="1"/>
      <c r="C470" s="1"/>
      <c r="D470" s="1"/>
      <c r="E470" s="1"/>
      <c r="F470" s="1"/>
      <c r="G470" s="1"/>
      <c r="H470" s="1"/>
      <c r="I470" s="14"/>
      <c r="J470" s="14"/>
      <c r="K470" s="14"/>
    </row>
    <row r="471" spans="1:11" ht="15.75">
      <c r="A471" s="1"/>
      <c r="B471" s="1"/>
      <c r="C471" s="1"/>
      <c r="D471" s="1"/>
      <c r="E471" s="1"/>
      <c r="F471" s="1"/>
      <c r="G471" s="1"/>
      <c r="H471" s="1"/>
      <c r="I471" s="14"/>
      <c r="J471" s="14"/>
      <c r="K471" s="14"/>
    </row>
    <row r="472" spans="1:11" ht="15.75">
      <c r="A472" s="1"/>
      <c r="B472" s="1"/>
      <c r="C472" s="1"/>
      <c r="D472" s="1"/>
      <c r="E472" s="1"/>
      <c r="F472" s="1"/>
      <c r="G472" s="1"/>
      <c r="H472" s="1"/>
      <c r="I472" s="14"/>
      <c r="J472" s="14"/>
      <c r="K472" s="14"/>
    </row>
    <row r="473" spans="1:11" ht="15.75">
      <c r="A473" s="1"/>
      <c r="B473" s="1"/>
      <c r="C473" s="1"/>
      <c r="D473" s="1"/>
      <c r="E473" s="1"/>
      <c r="F473" s="1"/>
      <c r="G473" s="1"/>
      <c r="H473" s="1"/>
      <c r="I473" s="14"/>
      <c r="J473" s="14"/>
      <c r="K473" s="14"/>
    </row>
    <row r="474" spans="1:11" ht="15.75">
      <c r="A474" s="1"/>
      <c r="B474" s="1"/>
      <c r="C474" s="1"/>
      <c r="D474" s="1"/>
      <c r="E474" s="1"/>
      <c r="F474" s="1"/>
      <c r="G474" s="1"/>
      <c r="H474" s="1"/>
      <c r="I474" s="14"/>
      <c r="J474" s="14"/>
      <c r="K474" s="14"/>
    </row>
    <row r="475" spans="1:11" ht="15.75">
      <c r="A475" s="1"/>
      <c r="B475" s="1"/>
      <c r="C475" s="1"/>
      <c r="D475" s="1"/>
      <c r="E475" s="1"/>
      <c r="F475" s="1"/>
      <c r="G475" s="1"/>
      <c r="H475" s="1"/>
      <c r="I475" s="14"/>
      <c r="J475" s="14"/>
      <c r="K475" s="14"/>
    </row>
    <row r="476" spans="1:11" ht="15.75">
      <c r="A476" s="1"/>
      <c r="B476" s="1"/>
      <c r="C476" s="1"/>
      <c r="D476" s="1"/>
      <c r="E476" s="1"/>
      <c r="F476" s="1"/>
      <c r="G476" s="1"/>
      <c r="H476" s="1"/>
      <c r="I476" s="14"/>
      <c r="J476" s="14"/>
      <c r="K476" s="14"/>
    </row>
    <row r="477" spans="1:11" ht="15.75">
      <c r="A477" s="1"/>
      <c r="B477" s="1"/>
      <c r="C477" s="1"/>
      <c r="D477" s="1"/>
      <c r="E477" s="1"/>
      <c r="F477" s="1"/>
      <c r="G477" s="1"/>
      <c r="H477" s="1"/>
      <c r="I477" s="14"/>
      <c r="J477" s="14"/>
      <c r="K477" s="14"/>
    </row>
    <row r="478" spans="1:11" ht="15.75">
      <c r="A478" s="1"/>
      <c r="B478" s="1"/>
      <c r="C478" s="1"/>
      <c r="D478" s="1"/>
      <c r="E478" s="1"/>
      <c r="F478" s="1"/>
      <c r="G478" s="1"/>
      <c r="H478" s="1"/>
      <c r="I478" s="14"/>
      <c r="J478" s="14"/>
      <c r="K478" s="14"/>
    </row>
    <row r="479" spans="1:11" ht="15.75">
      <c r="A479" s="1"/>
      <c r="B479" s="1"/>
      <c r="C479" s="1"/>
      <c r="D479" s="1"/>
      <c r="E479" s="1"/>
      <c r="F479" s="1"/>
      <c r="G479" s="1"/>
      <c r="H479" s="1"/>
      <c r="I479" s="14"/>
      <c r="J479" s="14"/>
      <c r="K479" s="14"/>
    </row>
    <row r="480" spans="1:11" ht="15.75">
      <c r="A480" s="1"/>
      <c r="B480" s="1"/>
      <c r="C480" s="1"/>
      <c r="D480" s="1"/>
      <c r="E480" s="1"/>
      <c r="F480" s="1"/>
      <c r="G480" s="1"/>
      <c r="H480" s="1"/>
      <c r="I480" s="14"/>
      <c r="J480" s="14"/>
      <c r="K480" s="14"/>
    </row>
    <row r="481" spans="1:11" ht="15.75">
      <c r="A481" s="1"/>
      <c r="B481" s="1"/>
      <c r="C481" s="1"/>
      <c r="D481" s="1"/>
      <c r="E481" s="1"/>
      <c r="F481" s="1"/>
      <c r="G481" s="1"/>
      <c r="H481" s="1"/>
      <c r="I481" s="14"/>
      <c r="J481" s="14"/>
      <c r="K481" s="14"/>
    </row>
    <row r="482" spans="1:11" ht="15.75">
      <c r="A482" s="1"/>
      <c r="B482" s="1"/>
      <c r="C482" s="1"/>
      <c r="D482" s="1"/>
      <c r="E482" s="1"/>
      <c r="F482" s="1"/>
      <c r="G482" s="1"/>
      <c r="H482" s="1"/>
      <c r="I482" s="14"/>
      <c r="J482" s="14"/>
      <c r="K482" s="14"/>
    </row>
    <row r="483" spans="1:11" ht="15.75">
      <c r="A483" s="1"/>
      <c r="B483" s="1"/>
      <c r="C483" s="1"/>
      <c r="D483" s="1"/>
      <c r="E483" s="1"/>
      <c r="F483" s="1"/>
      <c r="G483" s="1"/>
      <c r="H483" s="1"/>
      <c r="I483" s="14"/>
      <c r="J483" s="14"/>
      <c r="K483" s="14"/>
    </row>
    <row r="484" spans="1:11" ht="15.75">
      <c r="A484" s="1"/>
      <c r="B484" s="1"/>
      <c r="C484" s="1"/>
      <c r="D484" s="1"/>
      <c r="E484" s="1"/>
      <c r="F484" s="1"/>
      <c r="G484" s="1"/>
      <c r="H484" s="1"/>
      <c r="I484" s="14"/>
      <c r="J484" s="14"/>
      <c r="K484" s="14"/>
    </row>
    <row r="485" spans="1:11" ht="15.75">
      <c r="A485" s="1"/>
      <c r="B485" s="1"/>
      <c r="C485" s="1"/>
      <c r="D485" s="1"/>
      <c r="E485" s="1"/>
      <c r="F485" s="1"/>
      <c r="G485" s="1"/>
      <c r="H485" s="1"/>
      <c r="I485" s="14"/>
      <c r="J485" s="14"/>
      <c r="K485" s="14"/>
    </row>
    <row r="486" spans="1:11" ht="15.75">
      <c r="A486" s="1"/>
      <c r="B486" s="1"/>
      <c r="C486" s="1"/>
      <c r="D486" s="1"/>
      <c r="E486" s="1"/>
      <c r="F486" s="1"/>
      <c r="G486" s="1"/>
      <c r="H486" s="1"/>
      <c r="I486" s="14"/>
      <c r="J486" s="14"/>
      <c r="K486" s="14"/>
    </row>
    <row r="487" spans="1:11" ht="15.75">
      <c r="A487" s="1"/>
      <c r="B487" s="1"/>
      <c r="C487" s="1"/>
      <c r="D487" s="1"/>
      <c r="E487" s="1"/>
      <c r="F487" s="1"/>
      <c r="G487" s="1"/>
      <c r="H487" s="1"/>
      <c r="I487" s="14"/>
      <c r="J487" s="14"/>
      <c r="K487" s="14"/>
    </row>
    <row r="488" spans="1:11" ht="15.75">
      <c r="A488" s="1"/>
      <c r="B488" s="1"/>
      <c r="C488" s="1"/>
      <c r="D488" s="1"/>
      <c r="E488" s="1"/>
      <c r="F488" s="1"/>
      <c r="G488" s="1"/>
      <c r="H488" s="1"/>
      <c r="I488" s="14"/>
      <c r="J488" s="14"/>
      <c r="K488" s="14"/>
    </row>
    <row r="489" spans="1:11" ht="15.75">
      <c r="A489" s="1"/>
      <c r="B489" s="1"/>
      <c r="C489" s="1"/>
      <c r="D489" s="1"/>
      <c r="E489" s="1"/>
      <c r="F489" s="1"/>
      <c r="G489" s="1"/>
      <c r="H489" s="1"/>
      <c r="I489" s="14"/>
      <c r="J489" s="14"/>
      <c r="K489" s="14"/>
    </row>
    <row r="490" spans="1:11" ht="15.75">
      <c r="A490" s="1"/>
      <c r="B490" s="1"/>
      <c r="C490" s="1"/>
      <c r="D490" s="1"/>
      <c r="E490" s="1"/>
      <c r="F490" s="1"/>
      <c r="G490" s="1"/>
      <c r="H490" s="1"/>
      <c r="I490" s="14"/>
      <c r="J490" s="14"/>
      <c r="K490" s="14"/>
    </row>
    <row r="491" spans="1:11" ht="15.75">
      <c r="A491" s="1"/>
      <c r="B491" s="1"/>
      <c r="C491" s="1"/>
      <c r="D491" s="1"/>
      <c r="E491" s="1"/>
      <c r="F491" s="1"/>
      <c r="G491" s="1"/>
      <c r="H491" s="1"/>
      <c r="I491" s="14"/>
      <c r="J491" s="14"/>
      <c r="K491" s="14"/>
    </row>
    <row r="492" spans="1:11" ht="15.75">
      <c r="A492" s="1"/>
      <c r="B492" s="1"/>
      <c r="C492" s="1"/>
      <c r="D492" s="1"/>
      <c r="E492" s="1"/>
      <c r="F492" s="1"/>
      <c r="G492" s="1"/>
      <c r="H492" s="1"/>
      <c r="I492" s="14"/>
      <c r="J492" s="14"/>
      <c r="K492" s="14"/>
    </row>
    <row r="493" spans="1:11" ht="15.75">
      <c r="A493" s="1"/>
      <c r="B493" s="1"/>
      <c r="C493" s="1"/>
      <c r="D493" s="1"/>
      <c r="E493" s="1"/>
      <c r="F493" s="1"/>
      <c r="G493" s="1"/>
      <c r="H493" s="1"/>
      <c r="I493" s="14"/>
      <c r="J493" s="14"/>
      <c r="K493" s="14"/>
    </row>
    <row r="494" spans="1:11" ht="15.75">
      <c r="A494" s="1"/>
      <c r="B494" s="1"/>
      <c r="C494" s="1"/>
      <c r="D494" s="1"/>
      <c r="E494" s="1"/>
      <c r="F494" s="1"/>
      <c r="G494" s="1"/>
      <c r="H494" s="1"/>
      <c r="I494" s="14"/>
      <c r="J494" s="14"/>
      <c r="K494" s="14"/>
    </row>
    <row r="495" spans="1:11" ht="15.75">
      <c r="A495" s="1"/>
      <c r="B495" s="1"/>
      <c r="C495" s="1"/>
      <c r="D495" s="1"/>
      <c r="E495" s="1"/>
      <c r="F495" s="1"/>
      <c r="G495" s="1"/>
      <c r="H495" s="1"/>
      <c r="I495" s="14"/>
      <c r="J495" s="14"/>
      <c r="K495" s="14"/>
    </row>
    <row r="496" spans="1:11" ht="15.75">
      <c r="A496" s="1"/>
      <c r="B496" s="1"/>
      <c r="C496" s="1"/>
      <c r="D496" s="1"/>
      <c r="E496" s="1"/>
      <c r="F496" s="1"/>
      <c r="G496" s="1"/>
      <c r="H496" s="1"/>
      <c r="I496" s="14"/>
      <c r="J496" s="14"/>
      <c r="K496" s="14"/>
    </row>
    <row r="497" spans="1:11" ht="15.75">
      <c r="A497" s="1"/>
      <c r="B497" s="1"/>
      <c r="C497" s="1"/>
      <c r="D497" s="1"/>
      <c r="E497" s="1"/>
      <c r="F497" s="1"/>
      <c r="G497" s="1"/>
      <c r="H497" s="1"/>
      <c r="I497" s="14"/>
      <c r="J497" s="14"/>
      <c r="K497" s="14"/>
    </row>
    <row r="498" spans="1:11" ht="15.75">
      <c r="A498" s="1"/>
      <c r="B498" s="1"/>
      <c r="C498" s="1"/>
      <c r="D498" s="1"/>
      <c r="E498" s="1"/>
      <c r="F498" s="1"/>
      <c r="G498" s="1"/>
      <c r="H498" s="1"/>
      <c r="I498" s="14"/>
      <c r="J498" s="14"/>
      <c r="K498" s="14"/>
    </row>
    <row r="499" spans="1:11" ht="15.75">
      <c r="A499" s="1"/>
      <c r="B499" s="1"/>
      <c r="C499" s="1"/>
      <c r="D499" s="1"/>
      <c r="E499" s="1"/>
      <c r="F499" s="1"/>
      <c r="G499" s="1"/>
      <c r="H499" s="1"/>
      <c r="I499" s="14"/>
      <c r="J499" s="14"/>
      <c r="K499" s="14"/>
    </row>
    <row r="500" spans="1:11" ht="15.75">
      <c r="A500" s="1"/>
      <c r="B500" s="1"/>
      <c r="C500" s="1"/>
      <c r="D500" s="1"/>
      <c r="E500" s="1"/>
      <c r="F500" s="1"/>
      <c r="G500" s="1"/>
      <c r="H500" s="1"/>
      <c r="I500" s="14"/>
      <c r="J500" s="14"/>
      <c r="K500" s="14"/>
    </row>
    <row r="501" spans="1:11" ht="15.75">
      <c r="A501" s="1"/>
      <c r="B501" s="1"/>
      <c r="C501" s="1"/>
      <c r="D501" s="1"/>
      <c r="E501" s="1"/>
      <c r="F501" s="1"/>
      <c r="G501" s="1"/>
      <c r="H501" s="1"/>
      <c r="I501" s="14"/>
      <c r="J501" s="14"/>
      <c r="K501" s="14"/>
    </row>
    <row r="502" spans="1:11" ht="15.75">
      <c r="A502" s="1"/>
      <c r="B502" s="1"/>
      <c r="C502" s="1"/>
      <c r="D502" s="1"/>
      <c r="E502" s="1"/>
      <c r="F502" s="1"/>
      <c r="G502" s="1"/>
      <c r="H502" s="1"/>
      <c r="I502" s="14"/>
      <c r="J502" s="14"/>
      <c r="K502" s="14"/>
    </row>
    <row r="503" spans="1:11" ht="15.75">
      <c r="A503" s="1"/>
      <c r="B503" s="1"/>
      <c r="C503" s="1"/>
      <c r="D503" s="1"/>
      <c r="E503" s="1"/>
      <c r="F503" s="1"/>
      <c r="G503" s="1"/>
      <c r="H503" s="1"/>
      <c r="I503" s="14"/>
      <c r="J503" s="14"/>
      <c r="K503" s="14"/>
    </row>
    <row r="504" spans="1:11" ht="15.75">
      <c r="A504" s="1"/>
      <c r="B504" s="1"/>
      <c r="C504" s="1"/>
      <c r="D504" s="1"/>
      <c r="E504" s="1"/>
      <c r="F504" s="1"/>
      <c r="G504" s="1"/>
      <c r="H504" s="1"/>
      <c r="I504" s="14"/>
      <c r="J504" s="14"/>
      <c r="K504" s="14"/>
    </row>
    <row r="505" spans="1:11" ht="15.75">
      <c r="A505" s="1"/>
      <c r="B505" s="1"/>
      <c r="C505" s="1"/>
      <c r="D505" s="1"/>
      <c r="E505" s="1"/>
      <c r="F505" s="1"/>
      <c r="G505" s="1"/>
      <c r="H505" s="1"/>
      <c r="I505" s="14"/>
      <c r="J505" s="14"/>
      <c r="K505" s="14"/>
    </row>
    <row r="506" spans="1:11" ht="15.75">
      <c r="A506" s="1"/>
      <c r="B506" s="1"/>
      <c r="C506" s="1"/>
      <c r="D506" s="1"/>
      <c r="E506" s="1"/>
      <c r="F506" s="1"/>
      <c r="G506" s="1"/>
      <c r="H506" s="1"/>
      <c r="I506" s="14"/>
      <c r="J506" s="14"/>
      <c r="K506" s="14"/>
    </row>
    <row r="507" spans="1:11" ht="15.75">
      <c r="A507" s="1"/>
      <c r="B507" s="1"/>
      <c r="C507" s="1"/>
      <c r="D507" s="1"/>
      <c r="E507" s="1"/>
      <c r="F507" s="1"/>
      <c r="G507" s="1"/>
      <c r="H507" s="1"/>
      <c r="I507" s="14"/>
      <c r="J507" s="14"/>
      <c r="K507" s="14"/>
    </row>
    <row r="508" spans="1:11" ht="15.75">
      <c r="A508" s="1"/>
      <c r="B508" s="1"/>
      <c r="C508" s="1"/>
      <c r="D508" s="1"/>
      <c r="E508" s="1"/>
      <c r="F508" s="1"/>
      <c r="G508" s="1"/>
      <c r="H508" s="1"/>
      <c r="I508" s="14"/>
      <c r="J508" s="14"/>
      <c r="K508" s="14"/>
    </row>
    <row r="509" spans="1:11" ht="15.75">
      <c r="A509" s="1"/>
      <c r="B509" s="1"/>
      <c r="C509" s="1"/>
      <c r="D509" s="1"/>
      <c r="E509" s="1"/>
      <c r="F509" s="1"/>
      <c r="G509" s="1"/>
      <c r="H509" s="1"/>
      <c r="I509" s="14"/>
      <c r="J509" s="14"/>
      <c r="K509" s="14"/>
    </row>
    <row r="510" spans="1:11" ht="15.75">
      <c r="A510" s="1"/>
      <c r="B510" s="1"/>
      <c r="C510" s="1"/>
      <c r="D510" s="1"/>
      <c r="E510" s="1"/>
      <c r="F510" s="1"/>
      <c r="G510" s="1"/>
      <c r="H510" s="1"/>
      <c r="I510" s="14"/>
      <c r="J510" s="14"/>
      <c r="K510" s="14"/>
    </row>
    <row r="511" spans="1:11" ht="15.75">
      <c r="A511" s="1"/>
      <c r="B511" s="1"/>
      <c r="C511" s="1"/>
      <c r="D511" s="1"/>
      <c r="E511" s="1"/>
      <c r="F511" s="1"/>
      <c r="G511" s="1"/>
      <c r="H511" s="1"/>
      <c r="I511" s="14"/>
      <c r="J511" s="14"/>
      <c r="K511" s="14"/>
    </row>
    <row r="512" spans="1:11" ht="15.75">
      <c r="A512" s="1"/>
      <c r="B512" s="1"/>
      <c r="C512" s="1"/>
      <c r="D512" s="1"/>
      <c r="E512" s="1"/>
      <c r="F512" s="1"/>
      <c r="G512" s="1"/>
      <c r="H512" s="1"/>
      <c r="I512" s="14"/>
      <c r="J512" s="14"/>
      <c r="K512" s="14"/>
    </row>
    <row r="513" spans="1:11" ht="15.75">
      <c r="A513" s="1"/>
      <c r="B513" s="1"/>
      <c r="C513" s="1"/>
      <c r="D513" s="1"/>
      <c r="E513" s="1"/>
      <c r="F513" s="1"/>
      <c r="G513" s="1"/>
      <c r="H513" s="1"/>
      <c r="I513" s="14"/>
      <c r="J513" s="14"/>
      <c r="K513" s="14"/>
    </row>
    <row r="514" spans="1:11" ht="15.75">
      <c r="A514" s="1"/>
      <c r="B514" s="1"/>
      <c r="C514" s="1"/>
      <c r="D514" s="1"/>
      <c r="E514" s="1"/>
      <c r="F514" s="1"/>
      <c r="G514" s="1"/>
      <c r="H514" s="1"/>
      <c r="I514" s="14"/>
      <c r="J514" s="14"/>
      <c r="K514" s="14"/>
    </row>
    <row r="515" spans="1:11" ht="15.75">
      <c r="A515" s="1"/>
      <c r="B515" s="1"/>
      <c r="C515" s="1"/>
      <c r="D515" s="1"/>
      <c r="E515" s="1"/>
      <c r="F515" s="1"/>
      <c r="G515" s="1"/>
      <c r="H515" s="1"/>
      <c r="I515" s="14"/>
      <c r="J515" s="14"/>
      <c r="K515" s="14"/>
    </row>
    <row r="516" spans="1:11" ht="15.75">
      <c r="A516" s="1"/>
      <c r="B516" s="1"/>
      <c r="C516" s="1"/>
      <c r="D516" s="1"/>
      <c r="E516" s="1"/>
      <c r="F516" s="1"/>
      <c r="G516" s="1"/>
      <c r="H516" s="1"/>
      <c r="I516" s="14"/>
      <c r="J516" s="14"/>
      <c r="K516" s="14"/>
    </row>
    <row r="517" spans="1:11" ht="15.75">
      <c r="A517" s="1"/>
      <c r="B517" s="1"/>
      <c r="C517" s="1"/>
      <c r="D517" s="1"/>
      <c r="E517" s="1"/>
      <c r="F517" s="1"/>
      <c r="G517" s="1"/>
      <c r="H517" s="1"/>
      <c r="I517" s="14"/>
      <c r="J517" s="14"/>
      <c r="K517" s="14"/>
    </row>
  </sheetData>
  <sheetProtection selectLockedCells="1" selectUnlockedCells="1"/>
  <mergeCells count="2">
    <mergeCell ref="B393:H393"/>
    <mergeCell ref="B9:I9"/>
  </mergeCells>
  <printOptions/>
  <pageMargins left="0" right="0" top="0.7479166666666667" bottom="0.7479166666666667" header="0.5118055555555555" footer="0.5118055555555555"/>
  <pageSetup horizontalDpi="300" verticalDpi="3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9"/>
  <sheetViews>
    <sheetView zoomScalePageLayoutView="0" workbookViewId="0" topLeftCell="A17">
      <selection activeCell="B26" sqref="B26:J234"/>
    </sheetView>
  </sheetViews>
  <sheetFormatPr defaultColWidth="9.00390625" defaultRowHeight="12.75"/>
  <cols>
    <col min="2" max="2" width="64.25390625" style="0" customWidth="1"/>
    <col min="3" max="3" width="19.875" style="0" customWidth="1"/>
    <col min="5" max="5" width="19.75390625" style="0" customWidth="1"/>
    <col min="6" max="6" width="17.125" style="0" customWidth="1"/>
  </cols>
  <sheetData>
    <row r="1" spans="1:8" ht="15.75">
      <c r="A1" s="1"/>
      <c r="B1" s="1"/>
      <c r="C1" s="1"/>
      <c r="D1" s="1"/>
      <c r="E1" s="1"/>
      <c r="F1" s="14"/>
      <c r="G1" s="14"/>
      <c r="H1" s="14"/>
    </row>
    <row r="2" spans="1:8" ht="31.5" customHeight="1">
      <c r="A2" s="1"/>
      <c r="B2" s="1"/>
      <c r="C2" s="1"/>
      <c r="D2" s="1"/>
      <c r="E2" s="2" t="s">
        <v>823</v>
      </c>
      <c r="F2" s="14"/>
      <c r="G2" s="14"/>
      <c r="H2" s="14"/>
    </row>
    <row r="3" spans="1:8" ht="15.75">
      <c r="A3" s="1"/>
      <c r="B3" s="1"/>
      <c r="C3" s="1"/>
      <c r="D3" s="1"/>
      <c r="E3" s="2" t="s">
        <v>0</v>
      </c>
      <c r="F3" s="14"/>
      <c r="G3" s="14"/>
      <c r="H3" s="14"/>
    </row>
    <row r="4" spans="1:8" ht="15.75">
      <c r="A4" s="1"/>
      <c r="B4" s="1"/>
      <c r="C4" s="1"/>
      <c r="D4" s="1"/>
      <c r="E4" s="2" t="s">
        <v>1</v>
      </c>
      <c r="F4" s="14"/>
      <c r="G4" s="14"/>
      <c r="H4" s="14"/>
    </row>
    <row r="5" spans="1:8" ht="15.75">
      <c r="A5" s="1"/>
      <c r="B5" s="1"/>
      <c r="C5" s="1"/>
      <c r="D5" s="1"/>
      <c r="E5" s="2" t="s">
        <v>449</v>
      </c>
      <c r="F5" s="14"/>
      <c r="G5" s="14"/>
      <c r="H5" s="14"/>
    </row>
    <row r="6" spans="1:8" ht="15.75">
      <c r="A6" s="1"/>
      <c r="B6" s="1"/>
      <c r="C6" s="1"/>
      <c r="D6" s="1"/>
      <c r="E6" s="2" t="s">
        <v>4</v>
      </c>
      <c r="F6" s="14"/>
      <c r="G6" s="14"/>
      <c r="H6" s="14"/>
    </row>
    <row r="7" spans="1:8" ht="15.75">
      <c r="A7" s="1"/>
      <c r="B7" s="1"/>
      <c r="C7" s="1"/>
      <c r="D7" s="1"/>
      <c r="E7" s="2" t="s">
        <v>834</v>
      </c>
      <c r="F7" s="14"/>
      <c r="G7" s="14"/>
      <c r="H7" s="14"/>
    </row>
    <row r="8" spans="1:8" ht="15.75">
      <c r="A8" s="1"/>
      <c r="B8" s="1"/>
      <c r="C8" s="1"/>
      <c r="D8" s="1"/>
      <c r="E8" s="2" t="s">
        <v>830</v>
      </c>
      <c r="F8" s="14"/>
      <c r="G8" s="14"/>
      <c r="H8" s="14"/>
    </row>
    <row r="9" spans="1:8" ht="15.75">
      <c r="A9" s="1"/>
      <c r="B9" s="1"/>
      <c r="C9" s="1"/>
      <c r="D9" s="1"/>
      <c r="E9" s="2"/>
      <c r="F9" s="14"/>
      <c r="G9" s="14"/>
      <c r="H9" s="14"/>
    </row>
    <row r="10" spans="1:8" ht="69.75" customHeight="1">
      <c r="A10" s="1"/>
      <c r="B10" s="256" t="s">
        <v>843</v>
      </c>
      <c r="C10" s="256"/>
      <c r="D10" s="256"/>
      <c r="E10" s="256"/>
      <c r="F10" s="14"/>
      <c r="G10" s="14"/>
      <c r="H10" s="14"/>
    </row>
    <row r="11" spans="1:8" ht="37.5" customHeight="1" thickBot="1">
      <c r="A11" s="1"/>
      <c r="B11" s="15"/>
      <c r="C11" s="15"/>
      <c r="D11" s="15"/>
      <c r="E11" s="2" t="s">
        <v>2</v>
      </c>
      <c r="F11" s="14"/>
      <c r="G11" s="14"/>
      <c r="H11" s="14"/>
    </row>
    <row r="12" spans="1:11" ht="15.75">
      <c r="A12" s="1"/>
      <c r="B12" s="16" t="s">
        <v>5</v>
      </c>
      <c r="C12" s="17" t="s">
        <v>11</v>
      </c>
      <c r="D12" s="17" t="s">
        <v>12</v>
      </c>
      <c r="E12" s="18" t="s">
        <v>3</v>
      </c>
      <c r="F12" s="14"/>
      <c r="G12" s="14"/>
      <c r="H12" s="14"/>
      <c r="I12" s="14"/>
      <c r="J12" s="14"/>
      <c r="K12" s="14"/>
    </row>
    <row r="13" spans="1:11" ht="15.75">
      <c r="A13" s="1"/>
      <c r="B13" s="19">
        <v>1</v>
      </c>
      <c r="C13" s="4">
        <v>2</v>
      </c>
      <c r="D13" s="4">
        <v>3</v>
      </c>
      <c r="E13" s="20">
        <v>4</v>
      </c>
      <c r="F13" s="14"/>
      <c r="G13" s="14"/>
      <c r="H13" s="14"/>
      <c r="I13" s="14"/>
      <c r="J13" s="14"/>
      <c r="K13" s="14"/>
    </row>
    <row r="14" spans="1:11" ht="15.75">
      <c r="A14" s="1"/>
      <c r="B14" s="21" t="s">
        <v>13</v>
      </c>
      <c r="C14" s="5"/>
      <c r="D14" s="5"/>
      <c r="E14" s="53">
        <f>E15+E47+E95+E173+E180+E193+E213+E218+E226+E241+E256+E261+E276+E281+E290+E297+E301+E307+E312+E318+E324+E333+E271</f>
        <v>413588157</v>
      </c>
      <c r="F14" s="23"/>
      <c r="G14" s="14"/>
      <c r="H14" s="14"/>
      <c r="I14" s="14"/>
      <c r="J14" s="14"/>
      <c r="K14" s="14"/>
    </row>
    <row r="15" spans="1:11" ht="31.5">
      <c r="A15" s="1"/>
      <c r="B15" s="101" t="s">
        <v>374</v>
      </c>
      <c r="C15" s="70" t="s">
        <v>375</v>
      </c>
      <c r="D15" s="70"/>
      <c r="E15" s="71">
        <f>E16+E24+E38</f>
        <v>30357283</v>
      </c>
      <c r="F15" s="25"/>
      <c r="G15" s="14"/>
      <c r="H15" s="14"/>
      <c r="I15" s="14"/>
      <c r="J15" s="14"/>
      <c r="K15" s="14"/>
    </row>
    <row r="16" spans="1:11" ht="31.5">
      <c r="A16" s="1"/>
      <c r="B16" s="76" t="s">
        <v>376</v>
      </c>
      <c r="C16" s="63" t="s">
        <v>377</v>
      </c>
      <c r="D16" s="63"/>
      <c r="E16" s="64">
        <f>E17</f>
        <v>15309525</v>
      </c>
      <c r="F16" s="14"/>
      <c r="G16" s="14"/>
      <c r="H16" s="14"/>
      <c r="I16" s="14"/>
      <c r="J16" s="14"/>
      <c r="K16" s="14"/>
    </row>
    <row r="17" spans="1:11" ht="31.5">
      <c r="A17" s="1"/>
      <c r="B17" s="76" t="s">
        <v>378</v>
      </c>
      <c r="C17" s="63" t="s">
        <v>379</v>
      </c>
      <c r="D17" s="63"/>
      <c r="E17" s="64">
        <f>E18+E22</f>
        <v>15309525</v>
      </c>
      <c r="F17" s="14"/>
      <c r="G17" s="14"/>
      <c r="H17" s="14"/>
      <c r="I17" s="14"/>
      <c r="J17" s="14"/>
      <c r="K17" s="14"/>
    </row>
    <row r="18" spans="1:11" ht="31.5">
      <c r="A18" s="1"/>
      <c r="B18" s="78" t="s">
        <v>164</v>
      </c>
      <c r="C18" s="63" t="s">
        <v>380</v>
      </c>
      <c r="D18" s="63"/>
      <c r="E18" s="64">
        <f>E19+E20+E21</f>
        <v>14909525</v>
      </c>
      <c r="F18" s="14"/>
      <c r="G18" s="14"/>
      <c r="H18" s="14"/>
      <c r="I18" s="14"/>
      <c r="J18" s="14"/>
      <c r="K18" s="14"/>
    </row>
    <row r="19" spans="1:11" ht="63">
      <c r="A19" s="1"/>
      <c r="B19" s="62" t="s">
        <v>25</v>
      </c>
      <c r="C19" s="63" t="s">
        <v>380</v>
      </c>
      <c r="D19" s="63" t="s">
        <v>166</v>
      </c>
      <c r="E19" s="64">
        <v>11112352</v>
      </c>
      <c r="F19" s="14"/>
      <c r="G19" s="14"/>
      <c r="H19" s="14"/>
      <c r="I19" s="14"/>
      <c r="J19" s="14"/>
      <c r="K19" s="14"/>
    </row>
    <row r="20" spans="1:11" ht="31.5">
      <c r="A20" s="1"/>
      <c r="B20" s="62" t="s">
        <v>34</v>
      </c>
      <c r="C20" s="63" t="s">
        <v>380</v>
      </c>
      <c r="D20" s="63" t="s">
        <v>35</v>
      </c>
      <c r="E20" s="64">
        <v>2554509</v>
      </c>
      <c r="F20" s="14"/>
      <c r="G20" s="14"/>
      <c r="H20" s="14"/>
      <c r="I20" s="14"/>
      <c r="J20" s="14"/>
      <c r="K20" s="14"/>
    </row>
    <row r="21" spans="1:11" ht="15.75">
      <c r="A21" s="1"/>
      <c r="B21" s="130" t="s">
        <v>36</v>
      </c>
      <c r="C21" s="63" t="s">
        <v>380</v>
      </c>
      <c r="D21" s="63" t="s">
        <v>37</v>
      </c>
      <c r="E21" s="123">
        <v>1242664</v>
      </c>
      <c r="F21" s="14"/>
      <c r="G21" s="14"/>
      <c r="H21" s="14"/>
      <c r="I21" s="14"/>
      <c r="J21" s="14"/>
      <c r="K21" s="14"/>
    </row>
    <row r="22" spans="1:11" ht="15.75">
      <c r="A22" s="1"/>
      <c r="B22" s="130" t="s">
        <v>381</v>
      </c>
      <c r="C22" s="63" t="s">
        <v>382</v>
      </c>
      <c r="D22" s="63"/>
      <c r="E22" s="123">
        <f>E23</f>
        <v>400000</v>
      </c>
      <c r="F22" s="14"/>
      <c r="G22" s="14"/>
      <c r="H22" s="14"/>
      <c r="I22" s="14"/>
      <c r="J22" s="14"/>
      <c r="K22" s="14"/>
    </row>
    <row r="23" spans="1:11" ht="31.5">
      <c r="A23" s="1"/>
      <c r="B23" s="62" t="s">
        <v>34</v>
      </c>
      <c r="C23" s="63" t="s">
        <v>382</v>
      </c>
      <c r="D23" s="63" t="s">
        <v>35</v>
      </c>
      <c r="E23" s="64">
        <v>400000</v>
      </c>
      <c r="F23" s="14"/>
      <c r="G23" s="14"/>
      <c r="H23" s="14"/>
      <c r="I23" s="14"/>
      <c r="J23" s="14"/>
      <c r="K23" s="14"/>
    </row>
    <row r="24" spans="1:11" ht="31.5">
      <c r="A24" s="1"/>
      <c r="B24" s="76" t="s">
        <v>383</v>
      </c>
      <c r="C24" s="63" t="s">
        <v>384</v>
      </c>
      <c r="D24" s="63"/>
      <c r="E24" s="64">
        <f>E25</f>
        <v>11343796</v>
      </c>
      <c r="F24" s="14"/>
      <c r="G24" s="14"/>
      <c r="H24" s="14"/>
      <c r="I24" s="14"/>
      <c r="J24" s="14"/>
      <c r="K24" s="14"/>
    </row>
    <row r="25" spans="1:11" ht="31.5">
      <c r="A25" s="1"/>
      <c r="B25" s="62" t="s">
        <v>385</v>
      </c>
      <c r="C25" s="63" t="s">
        <v>386</v>
      </c>
      <c r="D25" s="63"/>
      <c r="E25" s="64">
        <f>E32+E36+E26+E29</f>
        <v>11343796</v>
      </c>
      <c r="F25" s="14"/>
      <c r="G25" s="14"/>
      <c r="H25" s="14"/>
      <c r="I25" s="14"/>
      <c r="J25" s="14"/>
      <c r="K25" s="14"/>
    </row>
    <row r="26" spans="1:11" ht="31.5">
      <c r="A26" s="1"/>
      <c r="B26" s="28" t="s">
        <v>429</v>
      </c>
      <c r="C26" s="30" t="s">
        <v>631</v>
      </c>
      <c r="D26" s="30"/>
      <c r="E26" s="64">
        <f>E28</f>
        <v>737586</v>
      </c>
      <c r="F26" s="32"/>
      <c r="G26" s="32"/>
      <c r="H26" s="32"/>
      <c r="I26" s="32"/>
      <c r="J26" s="32"/>
      <c r="K26" s="14"/>
    </row>
    <row r="27" spans="1:11" ht="47.25">
      <c r="A27" s="1"/>
      <c r="B27" s="28" t="s">
        <v>634</v>
      </c>
      <c r="C27" s="30" t="s">
        <v>632</v>
      </c>
      <c r="D27" s="30"/>
      <c r="E27" s="64">
        <f>E28</f>
        <v>737586</v>
      </c>
      <c r="F27" s="32"/>
      <c r="G27" s="32"/>
      <c r="H27" s="32"/>
      <c r="I27" s="32"/>
      <c r="J27" s="32"/>
      <c r="K27" s="14"/>
    </row>
    <row r="28" spans="1:11" ht="31.5">
      <c r="A28" s="1"/>
      <c r="B28" s="28" t="s">
        <v>34</v>
      </c>
      <c r="C28" s="30" t="s">
        <v>632</v>
      </c>
      <c r="D28" s="30" t="s">
        <v>35</v>
      </c>
      <c r="E28" s="64">
        <v>737586</v>
      </c>
      <c r="F28" s="32"/>
      <c r="G28" s="32"/>
      <c r="H28" s="32"/>
      <c r="I28" s="32"/>
      <c r="J28" s="32"/>
      <c r="K28" s="14"/>
    </row>
    <row r="29" spans="1:11" ht="31.5">
      <c r="A29" s="1"/>
      <c r="B29" s="28" t="s">
        <v>429</v>
      </c>
      <c r="C29" s="30" t="s">
        <v>633</v>
      </c>
      <c r="D29" s="30"/>
      <c r="E29" s="64">
        <f>E31</f>
        <v>491724</v>
      </c>
      <c r="F29" s="32"/>
      <c r="G29" s="32"/>
      <c r="H29" s="32"/>
      <c r="I29" s="32"/>
      <c r="J29" s="32"/>
      <c r="K29" s="14"/>
    </row>
    <row r="30" spans="1:11" ht="47.25">
      <c r="A30" s="1"/>
      <c r="B30" s="28" t="s">
        <v>635</v>
      </c>
      <c r="C30" s="30" t="s">
        <v>633</v>
      </c>
      <c r="D30" s="30"/>
      <c r="E30" s="64">
        <f>E31</f>
        <v>491724</v>
      </c>
      <c r="F30" s="32"/>
      <c r="G30" s="32"/>
      <c r="H30" s="32"/>
      <c r="I30" s="32"/>
      <c r="J30" s="32"/>
      <c r="K30" s="14"/>
    </row>
    <row r="31" spans="1:11" ht="31.5">
      <c r="A31" s="1"/>
      <c r="B31" s="28" t="s">
        <v>34</v>
      </c>
      <c r="C31" s="30" t="s">
        <v>633</v>
      </c>
      <c r="D31" s="30" t="s">
        <v>35</v>
      </c>
      <c r="E31" s="64">
        <v>491724</v>
      </c>
      <c r="F31" s="32"/>
      <c r="G31" s="32"/>
      <c r="H31" s="32"/>
      <c r="I31" s="32"/>
      <c r="J31" s="32"/>
      <c r="K31" s="14"/>
    </row>
    <row r="32" spans="1:11" ht="31.5">
      <c r="A32" s="1"/>
      <c r="B32" s="78" t="s">
        <v>164</v>
      </c>
      <c r="C32" s="73" t="s">
        <v>387</v>
      </c>
      <c r="D32" s="73"/>
      <c r="E32" s="64">
        <f>E33+E34+E35</f>
        <v>10049486</v>
      </c>
      <c r="F32" s="32"/>
      <c r="G32" s="32"/>
      <c r="H32" s="32"/>
      <c r="I32" s="32"/>
      <c r="J32" s="32"/>
      <c r="K32" s="14"/>
    </row>
    <row r="33" spans="1:11" ht="63">
      <c r="A33" s="1"/>
      <c r="B33" s="62" t="s">
        <v>25</v>
      </c>
      <c r="C33" s="73" t="s">
        <v>387</v>
      </c>
      <c r="D33" s="73" t="s">
        <v>166</v>
      </c>
      <c r="E33" s="64">
        <v>9144355</v>
      </c>
      <c r="F33" s="32"/>
      <c r="G33" s="32"/>
      <c r="H33" s="32"/>
      <c r="I33" s="32"/>
      <c r="J33" s="32"/>
      <c r="K33" s="14"/>
    </row>
    <row r="34" spans="1:11" ht="31.5">
      <c r="A34" s="1"/>
      <c r="B34" s="62" t="s">
        <v>34</v>
      </c>
      <c r="C34" s="73" t="s">
        <v>387</v>
      </c>
      <c r="D34" s="73" t="s">
        <v>35</v>
      </c>
      <c r="E34" s="64">
        <v>857091</v>
      </c>
      <c r="F34" s="32"/>
      <c r="G34" s="32"/>
      <c r="H34" s="32"/>
      <c r="I34" s="32"/>
      <c r="J34" s="32"/>
      <c r="K34" s="14"/>
    </row>
    <row r="35" spans="1:11" ht="15.75">
      <c r="A35" s="1"/>
      <c r="B35" s="62" t="s">
        <v>36</v>
      </c>
      <c r="C35" s="73" t="s">
        <v>387</v>
      </c>
      <c r="D35" s="73" t="s">
        <v>37</v>
      </c>
      <c r="E35" s="64">
        <v>48040</v>
      </c>
      <c r="F35" s="32"/>
      <c r="G35" s="32"/>
      <c r="H35" s="32"/>
      <c r="I35" s="32"/>
      <c r="J35" s="32"/>
      <c r="K35" s="14"/>
    </row>
    <row r="36" spans="1:11" ht="47.25">
      <c r="A36" s="1"/>
      <c r="B36" s="62" t="s">
        <v>388</v>
      </c>
      <c r="C36" s="73" t="s">
        <v>389</v>
      </c>
      <c r="D36" s="73"/>
      <c r="E36" s="64">
        <f>E37</f>
        <v>65000</v>
      </c>
      <c r="F36" s="32"/>
      <c r="G36" s="32"/>
      <c r="H36" s="32"/>
      <c r="I36" s="32"/>
      <c r="J36" s="32"/>
      <c r="K36" s="14"/>
    </row>
    <row r="37" spans="1:11" ht="31.5">
      <c r="A37" s="1"/>
      <c r="B37" s="62" t="s">
        <v>34</v>
      </c>
      <c r="C37" s="73" t="s">
        <v>389</v>
      </c>
      <c r="D37" s="73" t="s">
        <v>35</v>
      </c>
      <c r="E37" s="64">
        <v>65000</v>
      </c>
      <c r="F37" s="32"/>
      <c r="G37" s="32"/>
      <c r="H37" s="32"/>
      <c r="I37" s="32"/>
      <c r="J37" s="32"/>
      <c r="K37" s="14"/>
    </row>
    <row r="38" spans="1:11" ht="47.25">
      <c r="A38" s="1"/>
      <c r="B38" s="76" t="s">
        <v>391</v>
      </c>
      <c r="C38" s="73" t="s">
        <v>392</v>
      </c>
      <c r="D38" s="73"/>
      <c r="E38" s="64">
        <f>E39</f>
        <v>3703962</v>
      </c>
      <c r="F38" s="32"/>
      <c r="G38" s="32"/>
      <c r="H38" s="32"/>
      <c r="I38" s="32"/>
      <c r="J38" s="32"/>
      <c r="K38" s="14"/>
    </row>
    <row r="39" spans="1:11" ht="31.5">
      <c r="A39" s="1"/>
      <c r="B39" s="62" t="s">
        <v>291</v>
      </c>
      <c r="C39" s="73" t="s">
        <v>393</v>
      </c>
      <c r="D39" s="73"/>
      <c r="E39" s="64">
        <f>E40+E42+E44</f>
        <v>3703962</v>
      </c>
      <c r="F39" s="32"/>
      <c r="G39" s="32"/>
      <c r="H39" s="32"/>
      <c r="I39" s="32"/>
      <c r="J39" s="32"/>
      <c r="K39" s="14"/>
    </row>
    <row r="40" spans="1:11" ht="63">
      <c r="A40" s="1"/>
      <c r="B40" s="62" t="s">
        <v>394</v>
      </c>
      <c r="C40" s="73" t="s">
        <v>395</v>
      </c>
      <c r="D40" s="73"/>
      <c r="E40" s="64">
        <f>E41</f>
        <v>56856</v>
      </c>
      <c r="F40" s="32"/>
      <c r="G40" s="32"/>
      <c r="H40" s="32"/>
      <c r="I40" s="32"/>
      <c r="J40" s="32"/>
      <c r="K40" s="14"/>
    </row>
    <row r="41" spans="1:11" ht="63">
      <c r="A41" s="1"/>
      <c r="B41" s="62" t="s">
        <v>25</v>
      </c>
      <c r="C41" s="73" t="s">
        <v>395</v>
      </c>
      <c r="D41" s="73" t="s">
        <v>166</v>
      </c>
      <c r="E41" s="64">
        <v>56856</v>
      </c>
      <c r="F41" s="32"/>
      <c r="G41" s="32"/>
      <c r="H41" s="32"/>
      <c r="I41" s="32"/>
      <c r="J41" s="32"/>
      <c r="K41" s="14"/>
    </row>
    <row r="42" spans="1:11" ht="47.25">
      <c r="A42" s="1"/>
      <c r="B42" s="76" t="s">
        <v>397</v>
      </c>
      <c r="C42" s="73" t="s">
        <v>398</v>
      </c>
      <c r="D42" s="73"/>
      <c r="E42" s="64">
        <f>E43</f>
        <v>1001991</v>
      </c>
      <c r="F42" s="32"/>
      <c r="G42" s="32"/>
      <c r="H42" s="32"/>
      <c r="I42" s="32"/>
      <c r="J42" s="32"/>
      <c r="K42" s="14"/>
    </row>
    <row r="43" spans="1:11" ht="15.75">
      <c r="A43" s="1"/>
      <c r="B43" s="122" t="s">
        <v>243</v>
      </c>
      <c r="C43" s="240" t="s">
        <v>398</v>
      </c>
      <c r="D43" s="240" t="s">
        <v>244</v>
      </c>
      <c r="E43" s="133">
        <v>1001991</v>
      </c>
      <c r="F43" s="32"/>
      <c r="G43" s="32"/>
      <c r="H43" s="32"/>
      <c r="I43" s="32"/>
      <c r="J43" s="32"/>
      <c r="K43" s="14"/>
    </row>
    <row r="44" spans="1:11" ht="31.5">
      <c r="A44" s="1"/>
      <c r="B44" s="78" t="s">
        <v>164</v>
      </c>
      <c r="C44" s="73" t="s">
        <v>396</v>
      </c>
      <c r="D44" s="73"/>
      <c r="E44" s="64">
        <f>E45+E46</f>
        <v>2645115</v>
      </c>
      <c r="F44" s="32"/>
      <c r="G44" s="32"/>
      <c r="H44" s="32"/>
      <c r="I44" s="32"/>
      <c r="J44" s="32"/>
      <c r="K44" s="14"/>
    </row>
    <row r="45" spans="1:11" ht="63">
      <c r="A45" s="1"/>
      <c r="B45" s="62" t="s">
        <v>25</v>
      </c>
      <c r="C45" s="73" t="s">
        <v>396</v>
      </c>
      <c r="D45" s="73" t="s">
        <v>166</v>
      </c>
      <c r="E45" s="64">
        <v>2570865</v>
      </c>
      <c r="F45" s="32"/>
      <c r="G45" s="32"/>
      <c r="H45" s="32"/>
      <c r="I45" s="32"/>
      <c r="J45" s="32"/>
      <c r="K45" s="14"/>
    </row>
    <row r="46" spans="1:11" ht="31.5">
      <c r="A46" s="1"/>
      <c r="B46" s="62" t="s">
        <v>34</v>
      </c>
      <c r="C46" s="73" t="s">
        <v>396</v>
      </c>
      <c r="D46" s="73" t="s">
        <v>35</v>
      </c>
      <c r="E46" s="64">
        <v>74250</v>
      </c>
      <c r="F46" s="32"/>
      <c r="G46" s="32"/>
      <c r="H46" s="32"/>
      <c r="I46" s="32"/>
      <c r="J46" s="32"/>
      <c r="K46" s="14"/>
    </row>
    <row r="47" spans="1:11" ht="31.5">
      <c r="A47" s="1"/>
      <c r="B47" s="37" t="s">
        <v>116</v>
      </c>
      <c r="C47" s="35" t="s">
        <v>40</v>
      </c>
      <c r="D47" s="35"/>
      <c r="E47" s="60">
        <f>E48+E60+E84</f>
        <v>21363828</v>
      </c>
      <c r="F47" s="32"/>
      <c r="G47" s="32"/>
      <c r="H47" s="32"/>
      <c r="I47" s="32"/>
      <c r="J47" s="32"/>
      <c r="K47" s="14"/>
    </row>
    <row r="48" spans="1:11" ht="63">
      <c r="A48" s="1"/>
      <c r="B48" s="36" t="s">
        <v>117</v>
      </c>
      <c r="C48" s="30" t="s">
        <v>118</v>
      </c>
      <c r="D48" s="30"/>
      <c r="E48" s="56">
        <f>E49+E52</f>
        <v>2616723</v>
      </c>
      <c r="F48" s="32"/>
      <c r="G48" s="32"/>
      <c r="H48" s="32"/>
      <c r="I48" s="32"/>
      <c r="J48" s="32"/>
      <c r="K48" s="14"/>
    </row>
    <row r="49" spans="1:11" ht="31.5">
      <c r="A49" s="1"/>
      <c r="B49" s="36" t="s">
        <v>119</v>
      </c>
      <c r="C49" s="30" t="s">
        <v>120</v>
      </c>
      <c r="D49" s="30"/>
      <c r="E49" s="56">
        <f>E50</f>
        <v>124300</v>
      </c>
      <c r="F49" s="32"/>
      <c r="G49" s="32"/>
      <c r="H49" s="32"/>
      <c r="I49" s="32"/>
      <c r="J49" s="32"/>
      <c r="K49" s="14"/>
    </row>
    <row r="50" spans="1:11" ht="47.25">
      <c r="A50" s="1"/>
      <c r="B50" s="36" t="s">
        <v>121</v>
      </c>
      <c r="C50" s="30" t="s">
        <v>122</v>
      </c>
      <c r="D50" s="30"/>
      <c r="E50" s="56">
        <f>E51</f>
        <v>124300</v>
      </c>
      <c r="F50" s="32"/>
      <c r="G50" s="32"/>
      <c r="H50" s="32"/>
      <c r="I50" s="32"/>
      <c r="J50" s="32"/>
      <c r="K50" s="14"/>
    </row>
    <row r="51" spans="1:11" ht="31.5">
      <c r="A51" s="1"/>
      <c r="B51" s="36" t="s">
        <v>123</v>
      </c>
      <c r="C51" s="30" t="s">
        <v>122</v>
      </c>
      <c r="D51" s="30" t="s">
        <v>124</v>
      </c>
      <c r="E51" s="56">
        <v>124300</v>
      </c>
      <c r="F51" s="32"/>
      <c r="G51" s="32"/>
      <c r="H51" s="32"/>
      <c r="I51" s="32"/>
      <c r="J51" s="32"/>
      <c r="K51" s="14"/>
    </row>
    <row r="52" spans="1:11" ht="47.25">
      <c r="A52" s="1"/>
      <c r="B52" s="28" t="s">
        <v>267</v>
      </c>
      <c r="C52" s="30" t="s">
        <v>268</v>
      </c>
      <c r="D52" s="30"/>
      <c r="E52" s="56">
        <f>E53+E55+E58</f>
        <v>2492423</v>
      </c>
      <c r="F52" s="32"/>
      <c r="G52" s="32"/>
      <c r="H52" s="32"/>
      <c r="I52" s="32"/>
      <c r="J52" s="32"/>
      <c r="K52" s="14"/>
    </row>
    <row r="53" spans="1:11" ht="31.5">
      <c r="A53" s="1"/>
      <c r="B53" s="36" t="s">
        <v>269</v>
      </c>
      <c r="C53" s="30" t="s">
        <v>270</v>
      </c>
      <c r="D53" s="30"/>
      <c r="E53" s="56">
        <f>E54</f>
        <v>1529000</v>
      </c>
      <c r="F53" s="32"/>
      <c r="G53" s="32"/>
      <c r="H53" s="32"/>
      <c r="I53" s="32"/>
      <c r="J53" s="32"/>
      <c r="K53" s="14"/>
    </row>
    <row r="54" spans="1:11" ht="63">
      <c r="A54" s="1"/>
      <c r="B54" s="28" t="s">
        <v>25</v>
      </c>
      <c r="C54" s="30" t="s">
        <v>270</v>
      </c>
      <c r="D54" s="30" t="s">
        <v>166</v>
      </c>
      <c r="E54" s="56">
        <v>1529000</v>
      </c>
      <c r="F54" s="32"/>
      <c r="G54" s="32"/>
      <c r="H54" s="32"/>
      <c r="I54" s="32"/>
      <c r="J54" s="32"/>
      <c r="K54" s="14"/>
    </row>
    <row r="55" spans="1:11" ht="63">
      <c r="A55" s="1"/>
      <c r="B55" s="28" t="s">
        <v>890</v>
      </c>
      <c r="C55" s="30" t="s">
        <v>443</v>
      </c>
      <c r="D55" s="30"/>
      <c r="E55" s="56">
        <f>E56+E57</f>
        <v>702300</v>
      </c>
      <c r="F55" s="32"/>
      <c r="G55" s="32"/>
      <c r="H55" s="32"/>
      <c r="I55" s="32"/>
      <c r="J55" s="32"/>
      <c r="K55" s="14"/>
    </row>
    <row r="56" spans="1:11" ht="63">
      <c r="A56" s="1"/>
      <c r="B56" s="28" t="s">
        <v>25</v>
      </c>
      <c r="C56" s="30" t="s">
        <v>443</v>
      </c>
      <c r="D56" s="30" t="s">
        <v>26</v>
      </c>
      <c r="E56" s="56">
        <v>611600</v>
      </c>
      <c r="F56" s="32"/>
      <c r="G56" s="32"/>
      <c r="H56" s="32"/>
      <c r="I56" s="32"/>
      <c r="J56" s="32"/>
      <c r="K56" s="14"/>
    </row>
    <row r="57" spans="1:11" ht="31.5">
      <c r="A57" s="1"/>
      <c r="B57" s="28" t="s">
        <v>34</v>
      </c>
      <c r="C57" s="30" t="s">
        <v>443</v>
      </c>
      <c r="D57" s="30" t="s">
        <v>35</v>
      </c>
      <c r="E57" s="56">
        <v>90700</v>
      </c>
      <c r="F57" s="32"/>
      <c r="G57" s="32"/>
      <c r="H57" s="32"/>
      <c r="I57" s="32"/>
      <c r="J57" s="32"/>
      <c r="K57" s="14"/>
    </row>
    <row r="58" spans="1:11" ht="31.5">
      <c r="A58" s="1"/>
      <c r="B58" s="27" t="s">
        <v>23</v>
      </c>
      <c r="C58" s="30" t="s">
        <v>432</v>
      </c>
      <c r="D58" s="30"/>
      <c r="E58" s="56">
        <f>E59</f>
        <v>261123</v>
      </c>
      <c r="F58" s="32"/>
      <c r="G58" s="32"/>
      <c r="H58" s="32"/>
      <c r="I58" s="32"/>
      <c r="J58" s="32"/>
      <c r="K58" s="14"/>
    </row>
    <row r="59" spans="1:11" ht="63">
      <c r="A59" s="1"/>
      <c r="B59" s="28" t="s">
        <v>25</v>
      </c>
      <c r="C59" s="30" t="s">
        <v>432</v>
      </c>
      <c r="D59" s="30" t="s">
        <v>26</v>
      </c>
      <c r="E59" s="56">
        <v>261123</v>
      </c>
      <c r="F59" s="32"/>
      <c r="G59" s="32"/>
      <c r="H59" s="32"/>
      <c r="I59" s="32"/>
      <c r="J59" s="32"/>
      <c r="K59" s="14"/>
    </row>
    <row r="60" spans="1:11" ht="63">
      <c r="A60" s="1"/>
      <c r="B60" s="31" t="s">
        <v>125</v>
      </c>
      <c r="C60" s="35" t="s">
        <v>238</v>
      </c>
      <c r="D60" s="35"/>
      <c r="E60" s="60">
        <f>E61+E66+E69</f>
        <v>11043899</v>
      </c>
      <c r="F60" s="32"/>
      <c r="G60" s="32"/>
      <c r="H60" s="32"/>
      <c r="I60" s="32"/>
      <c r="J60" s="32"/>
      <c r="K60" s="32"/>
    </row>
    <row r="61" spans="1:11" ht="47.25">
      <c r="A61" s="1"/>
      <c r="B61" s="28" t="s">
        <v>127</v>
      </c>
      <c r="C61" s="30" t="s">
        <v>128</v>
      </c>
      <c r="D61" s="30"/>
      <c r="E61" s="56">
        <f>E62</f>
        <v>778960</v>
      </c>
      <c r="F61" s="32"/>
      <c r="G61" s="32"/>
      <c r="H61" s="32"/>
      <c r="I61" s="32"/>
      <c r="J61" s="32"/>
      <c r="K61" s="32"/>
    </row>
    <row r="62" spans="1:11" ht="31.5">
      <c r="A62" s="1"/>
      <c r="B62" s="28" t="s">
        <v>129</v>
      </c>
      <c r="C62" s="30" t="s">
        <v>130</v>
      </c>
      <c r="D62" s="30"/>
      <c r="E62" s="56">
        <f>E63+E64+E65</f>
        <v>778960</v>
      </c>
      <c r="F62" s="32"/>
      <c r="G62" s="32"/>
      <c r="H62" s="32"/>
      <c r="I62" s="32"/>
      <c r="J62" s="32"/>
      <c r="K62" s="32"/>
    </row>
    <row r="63" spans="1:11" ht="31.5">
      <c r="A63" s="1"/>
      <c r="B63" s="28" t="s">
        <v>34</v>
      </c>
      <c r="C63" s="30" t="s">
        <v>130</v>
      </c>
      <c r="D63" s="30" t="s">
        <v>35</v>
      </c>
      <c r="E63" s="56">
        <v>159000</v>
      </c>
      <c r="F63" s="32"/>
      <c r="G63" s="32"/>
      <c r="H63" s="32"/>
      <c r="I63" s="32"/>
      <c r="J63" s="32"/>
      <c r="K63" s="32"/>
    </row>
    <row r="64" spans="1:11" ht="15.75">
      <c r="A64" s="1"/>
      <c r="B64" s="36" t="s">
        <v>243</v>
      </c>
      <c r="C64" s="30" t="s">
        <v>130</v>
      </c>
      <c r="D64" s="30" t="s">
        <v>244</v>
      </c>
      <c r="E64" s="56">
        <v>538960</v>
      </c>
      <c r="F64" s="32"/>
      <c r="G64" s="32"/>
      <c r="H64" s="32"/>
      <c r="I64" s="32"/>
      <c r="J64" s="32"/>
      <c r="K64" s="32"/>
    </row>
    <row r="65" spans="1:11" ht="31.5">
      <c r="A65" s="1"/>
      <c r="B65" s="36" t="s">
        <v>123</v>
      </c>
      <c r="C65" s="30" t="s">
        <v>130</v>
      </c>
      <c r="D65" s="30" t="s">
        <v>124</v>
      </c>
      <c r="E65" s="56">
        <v>81000</v>
      </c>
      <c r="F65" s="32"/>
      <c r="G65" s="32"/>
      <c r="H65" s="32"/>
      <c r="I65" s="32"/>
      <c r="J65" s="32"/>
      <c r="K65" s="32"/>
    </row>
    <row r="66" spans="1:11" ht="15.75">
      <c r="A66" s="1"/>
      <c r="B66" s="28" t="s">
        <v>239</v>
      </c>
      <c r="C66" s="30" t="s">
        <v>240</v>
      </c>
      <c r="D66" s="30"/>
      <c r="E66" s="56">
        <f>E67</f>
        <v>493290</v>
      </c>
      <c r="F66" s="32"/>
      <c r="G66" s="32"/>
      <c r="H66" s="32"/>
      <c r="I66" s="32"/>
      <c r="J66" s="32"/>
      <c r="K66" s="32"/>
    </row>
    <row r="67" spans="1:11" ht="31.5">
      <c r="A67" s="1"/>
      <c r="B67" s="28" t="s">
        <v>241</v>
      </c>
      <c r="C67" s="30" t="s">
        <v>242</v>
      </c>
      <c r="D67" s="30"/>
      <c r="E67" s="56">
        <f>E68</f>
        <v>493290</v>
      </c>
      <c r="F67" s="32"/>
      <c r="G67" s="32"/>
      <c r="H67" s="32"/>
      <c r="I67" s="32"/>
      <c r="J67" s="32"/>
      <c r="K67" s="32"/>
    </row>
    <row r="68" spans="1:11" ht="15.75">
      <c r="A68" s="1"/>
      <c r="B68" s="36" t="s">
        <v>243</v>
      </c>
      <c r="C68" s="30" t="s">
        <v>242</v>
      </c>
      <c r="D68" s="30" t="s">
        <v>244</v>
      </c>
      <c r="E68" s="56">
        <v>493290</v>
      </c>
      <c r="F68" s="32"/>
      <c r="G68" s="32"/>
      <c r="H68" s="32"/>
      <c r="I68" s="32"/>
      <c r="J68" s="32"/>
      <c r="K68" s="32"/>
    </row>
    <row r="69" spans="1:11" ht="15.75">
      <c r="A69" s="1"/>
      <c r="B69" s="28" t="s">
        <v>246</v>
      </c>
      <c r="C69" s="30" t="s">
        <v>247</v>
      </c>
      <c r="D69" s="30"/>
      <c r="E69" s="60">
        <f>E70+E72+E75+E78+E81</f>
        <v>9771649</v>
      </c>
      <c r="F69" s="32"/>
      <c r="G69" s="32"/>
      <c r="H69" s="32"/>
      <c r="I69" s="32"/>
      <c r="J69" s="32"/>
      <c r="K69" s="14"/>
    </row>
    <row r="70" spans="1:11" ht="15.75">
      <c r="A70" s="1"/>
      <c r="B70" s="27" t="s">
        <v>258</v>
      </c>
      <c r="C70" s="30" t="s">
        <v>259</v>
      </c>
      <c r="D70" s="35"/>
      <c r="E70" s="60">
        <f>E71</f>
        <v>1749177</v>
      </c>
      <c r="F70" s="32"/>
      <c r="G70" s="32"/>
      <c r="H70" s="32"/>
      <c r="I70" s="32"/>
      <c r="J70" s="32"/>
      <c r="K70" s="14"/>
    </row>
    <row r="71" spans="1:11" ht="15.75">
      <c r="A71" s="1"/>
      <c r="B71" s="36" t="s">
        <v>243</v>
      </c>
      <c r="C71" s="30" t="s">
        <v>259</v>
      </c>
      <c r="D71" s="30" t="s">
        <v>244</v>
      </c>
      <c r="E71" s="56">
        <v>1749177</v>
      </c>
      <c r="F71" s="32"/>
      <c r="G71" s="32"/>
      <c r="H71" s="32"/>
      <c r="I71" s="32"/>
      <c r="J71" s="32"/>
      <c r="K71" s="14"/>
    </row>
    <row r="72" spans="1:11" ht="47.25">
      <c r="A72" s="1"/>
      <c r="B72" s="27" t="s">
        <v>248</v>
      </c>
      <c r="C72" s="30" t="s">
        <v>249</v>
      </c>
      <c r="D72" s="30"/>
      <c r="E72" s="56">
        <f>E73+E74</f>
        <v>76432</v>
      </c>
      <c r="F72" s="32"/>
      <c r="G72" s="32"/>
      <c r="H72" s="32"/>
      <c r="I72" s="32"/>
      <c r="J72" s="32"/>
      <c r="K72" s="14"/>
    </row>
    <row r="73" spans="1:11" ht="31.5">
      <c r="A73" s="1"/>
      <c r="B73" s="28" t="s">
        <v>34</v>
      </c>
      <c r="C73" s="30" t="s">
        <v>249</v>
      </c>
      <c r="D73" s="30" t="s">
        <v>35</v>
      </c>
      <c r="E73" s="56">
        <v>1284</v>
      </c>
      <c r="F73" s="32"/>
      <c r="G73" s="32"/>
      <c r="H73" s="32"/>
      <c r="I73" s="32"/>
      <c r="J73" s="32"/>
      <c r="K73" s="14"/>
    </row>
    <row r="74" spans="1:11" ht="15.75">
      <c r="A74" s="1"/>
      <c r="B74" s="36" t="s">
        <v>243</v>
      </c>
      <c r="C74" s="30" t="s">
        <v>249</v>
      </c>
      <c r="D74" s="30" t="s">
        <v>244</v>
      </c>
      <c r="E74" s="56">
        <v>75148</v>
      </c>
      <c r="F74" s="32"/>
      <c r="G74" s="32"/>
      <c r="H74" s="32"/>
      <c r="I74" s="32"/>
      <c r="J74" s="32"/>
      <c r="K74" s="14"/>
    </row>
    <row r="75" spans="1:11" ht="47.25">
      <c r="A75" s="1"/>
      <c r="B75" s="40" t="s">
        <v>250</v>
      </c>
      <c r="C75" s="30" t="s">
        <v>252</v>
      </c>
      <c r="D75" s="30"/>
      <c r="E75" s="56">
        <f>E76+E77</f>
        <v>262251</v>
      </c>
      <c r="F75" s="32"/>
      <c r="G75" s="32"/>
      <c r="H75" s="32"/>
      <c r="I75" s="32"/>
      <c r="J75" s="32"/>
      <c r="K75" s="14"/>
    </row>
    <row r="76" spans="1:11" ht="31.5">
      <c r="A76" s="1"/>
      <c r="B76" s="28" t="s">
        <v>34</v>
      </c>
      <c r="C76" s="30" t="s">
        <v>252</v>
      </c>
      <c r="D76" s="30" t="s">
        <v>35</v>
      </c>
      <c r="E76" s="56">
        <v>5468</v>
      </c>
      <c r="F76" s="32"/>
      <c r="G76" s="32"/>
      <c r="H76" s="32"/>
      <c r="I76" s="32"/>
      <c r="J76" s="32"/>
      <c r="K76" s="14"/>
    </row>
    <row r="77" spans="1:11" ht="15.75">
      <c r="A77" s="1"/>
      <c r="B77" s="36" t="s">
        <v>243</v>
      </c>
      <c r="C77" s="30" t="s">
        <v>252</v>
      </c>
      <c r="D77" s="30" t="s">
        <v>244</v>
      </c>
      <c r="E77" s="56">
        <v>256783</v>
      </c>
      <c r="F77" s="32"/>
      <c r="G77" s="32"/>
      <c r="H77" s="32"/>
      <c r="I77" s="32"/>
      <c r="J77" s="32"/>
      <c r="K77" s="14"/>
    </row>
    <row r="78" spans="1:11" ht="15.75">
      <c r="A78" s="1"/>
      <c r="B78" s="28" t="s">
        <v>253</v>
      </c>
      <c r="C78" s="30" t="s">
        <v>254</v>
      </c>
      <c r="D78" s="241"/>
      <c r="E78" s="56">
        <f>E79+E80</f>
        <v>6482895</v>
      </c>
      <c r="F78" s="32"/>
      <c r="G78" s="32"/>
      <c r="H78" s="32"/>
      <c r="I78" s="32"/>
      <c r="J78" s="32"/>
      <c r="K78" s="14"/>
    </row>
    <row r="79" spans="2:11" ht="31.5">
      <c r="B79" s="28" t="s">
        <v>34</v>
      </c>
      <c r="C79" s="242" t="s">
        <v>254</v>
      </c>
      <c r="D79" s="117">
        <v>200</v>
      </c>
      <c r="E79" s="56">
        <v>112519</v>
      </c>
      <c r="F79" s="32"/>
      <c r="G79" s="32"/>
      <c r="H79" s="32"/>
      <c r="I79" s="32"/>
      <c r="J79" s="32"/>
      <c r="K79" s="14"/>
    </row>
    <row r="80" spans="2:11" ht="15.75">
      <c r="B80" s="36" t="s">
        <v>243</v>
      </c>
      <c r="C80" s="30" t="s">
        <v>254</v>
      </c>
      <c r="D80" s="30" t="s">
        <v>244</v>
      </c>
      <c r="E80" s="56">
        <v>6370376</v>
      </c>
      <c r="F80" s="32"/>
      <c r="G80" s="32"/>
      <c r="H80" s="32"/>
      <c r="I80" s="32"/>
      <c r="J80" s="32"/>
      <c r="K80" s="14"/>
    </row>
    <row r="81" spans="2:11" ht="15.75">
      <c r="B81" s="28" t="s">
        <v>255</v>
      </c>
      <c r="C81" s="30" t="s">
        <v>256</v>
      </c>
      <c r="D81" s="241"/>
      <c r="E81" s="56">
        <f>E82+E83</f>
        <v>1200894</v>
      </c>
      <c r="F81" s="32"/>
      <c r="G81" s="32"/>
      <c r="H81" s="32"/>
      <c r="I81" s="32"/>
      <c r="J81" s="32"/>
      <c r="K81" s="14"/>
    </row>
    <row r="82" spans="2:11" ht="31.5">
      <c r="B82" s="28" t="s">
        <v>34</v>
      </c>
      <c r="C82" s="30" t="s">
        <v>256</v>
      </c>
      <c r="D82" s="30" t="s">
        <v>35</v>
      </c>
      <c r="E82" s="56">
        <v>84675</v>
      </c>
      <c r="F82" s="32"/>
      <c r="G82" s="32"/>
      <c r="H82" s="32"/>
      <c r="I82" s="32"/>
      <c r="J82" s="32"/>
      <c r="K82" s="14"/>
    </row>
    <row r="83" spans="2:11" ht="15.75">
      <c r="B83" s="36" t="s">
        <v>243</v>
      </c>
      <c r="C83" s="30" t="s">
        <v>256</v>
      </c>
      <c r="D83" s="30" t="s">
        <v>244</v>
      </c>
      <c r="E83" s="56">
        <v>1116219</v>
      </c>
      <c r="F83" s="32"/>
      <c r="G83" s="32"/>
      <c r="H83" s="32"/>
      <c r="I83" s="32"/>
      <c r="J83" s="32"/>
      <c r="K83" s="14"/>
    </row>
    <row r="84" spans="2:11" ht="63">
      <c r="B84" s="28" t="s">
        <v>131</v>
      </c>
      <c r="C84" s="30" t="s">
        <v>41</v>
      </c>
      <c r="D84" s="30"/>
      <c r="E84" s="56">
        <f>E85+E89+E92</f>
        <v>7703206</v>
      </c>
      <c r="F84" s="32"/>
      <c r="G84" s="32"/>
      <c r="H84" s="32"/>
      <c r="I84" s="32"/>
      <c r="J84" s="32"/>
      <c r="K84" s="14"/>
    </row>
    <row r="85" spans="2:11" ht="63">
      <c r="B85" s="28" t="s">
        <v>42</v>
      </c>
      <c r="C85" s="30" t="s">
        <v>43</v>
      </c>
      <c r="D85" s="30"/>
      <c r="E85" s="56">
        <f>E86</f>
        <v>917400</v>
      </c>
      <c r="F85" s="32"/>
      <c r="G85" s="32"/>
      <c r="H85" s="32"/>
      <c r="I85" s="32"/>
      <c r="J85" s="32"/>
      <c r="K85" s="14"/>
    </row>
    <row r="86" spans="2:11" ht="47.25">
      <c r="B86" s="28" t="s">
        <v>44</v>
      </c>
      <c r="C86" s="10" t="s">
        <v>45</v>
      </c>
      <c r="D86" s="30"/>
      <c r="E86" s="56">
        <f>E87+E88</f>
        <v>917400</v>
      </c>
      <c r="F86" s="32"/>
      <c r="G86" s="32"/>
      <c r="H86" s="32"/>
      <c r="I86" s="32"/>
      <c r="J86" s="32"/>
      <c r="K86" s="14"/>
    </row>
    <row r="87" spans="2:11" ht="63">
      <c r="B87" s="28" t="s">
        <v>25</v>
      </c>
      <c r="C87" s="10" t="s">
        <v>45</v>
      </c>
      <c r="D87" s="30" t="s">
        <v>26</v>
      </c>
      <c r="E87" s="56">
        <v>801283</v>
      </c>
      <c r="F87" s="32"/>
      <c r="G87" s="32"/>
      <c r="H87" s="32"/>
      <c r="I87" s="32"/>
      <c r="J87" s="32"/>
      <c r="K87" s="14"/>
    </row>
    <row r="88" spans="2:11" ht="31.5">
      <c r="B88" s="28" t="s">
        <v>34</v>
      </c>
      <c r="C88" s="10" t="s">
        <v>45</v>
      </c>
      <c r="D88" s="30" t="s">
        <v>35</v>
      </c>
      <c r="E88" s="56">
        <v>116117</v>
      </c>
      <c r="F88" s="32"/>
      <c r="G88" s="32"/>
      <c r="H88" s="32"/>
      <c r="I88" s="32"/>
      <c r="J88" s="32"/>
      <c r="K88" s="14"/>
    </row>
    <row r="89" spans="2:11" ht="63">
      <c r="B89" s="28" t="s">
        <v>132</v>
      </c>
      <c r="C89" s="30" t="s">
        <v>133</v>
      </c>
      <c r="D89" s="30"/>
      <c r="E89" s="56">
        <f>E90</f>
        <v>637000</v>
      </c>
      <c r="F89" s="32"/>
      <c r="G89" s="32"/>
      <c r="H89" s="32"/>
      <c r="I89" s="32"/>
      <c r="J89" s="32"/>
      <c r="K89" s="14"/>
    </row>
    <row r="90" spans="2:11" ht="47.25">
      <c r="B90" s="36" t="s">
        <v>134</v>
      </c>
      <c r="C90" s="30" t="s">
        <v>135</v>
      </c>
      <c r="D90" s="30"/>
      <c r="E90" s="56">
        <f>E91</f>
        <v>637000</v>
      </c>
      <c r="F90" s="32"/>
      <c r="G90" s="32"/>
      <c r="H90" s="32"/>
      <c r="I90" s="32"/>
      <c r="J90" s="32"/>
      <c r="K90" s="14"/>
    </row>
    <row r="91" spans="2:11" ht="15.75">
      <c r="B91" s="36" t="s">
        <v>243</v>
      </c>
      <c r="C91" s="30" t="s">
        <v>135</v>
      </c>
      <c r="D91" s="30" t="s">
        <v>244</v>
      </c>
      <c r="E91" s="56">
        <v>637000</v>
      </c>
      <c r="F91" s="32"/>
      <c r="G91" s="32"/>
      <c r="H91" s="32"/>
      <c r="I91" s="32"/>
      <c r="J91" s="32"/>
      <c r="K91" s="14"/>
    </row>
    <row r="92" spans="2:11" ht="63">
      <c r="B92" s="28" t="s">
        <v>260</v>
      </c>
      <c r="C92" s="30" t="s">
        <v>261</v>
      </c>
      <c r="D92" s="30"/>
      <c r="E92" s="56">
        <f>E93</f>
        <v>6148806</v>
      </c>
      <c r="F92" s="32"/>
      <c r="G92" s="32"/>
      <c r="H92" s="32"/>
      <c r="I92" s="32"/>
      <c r="J92" s="32"/>
      <c r="K92" s="14"/>
    </row>
    <row r="93" spans="2:11" ht="31.5">
      <c r="B93" s="40" t="s">
        <v>262</v>
      </c>
      <c r="C93" s="30" t="s">
        <v>263</v>
      </c>
      <c r="D93" s="30"/>
      <c r="E93" s="56">
        <f>E94</f>
        <v>6148806</v>
      </c>
      <c r="F93" s="32"/>
      <c r="G93" s="32"/>
      <c r="H93" s="32"/>
      <c r="I93" s="32"/>
      <c r="J93" s="32"/>
      <c r="K93" s="14"/>
    </row>
    <row r="94" spans="2:11" ht="15.75">
      <c r="B94" s="36" t="s">
        <v>243</v>
      </c>
      <c r="C94" s="30" t="s">
        <v>263</v>
      </c>
      <c r="D94" s="30" t="s">
        <v>244</v>
      </c>
      <c r="E94" s="56">
        <v>6148806</v>
      </c>
      <c r="F94" s="32"/>
      <c r="G94" s="32"/>
      <c r="H94" s="32"/>
      <c r="I94" s="32"/>
      <c r="J94" s="32"/>
      <c r="K94" s="14"/>
    </row>
    <row r="95" spans="2:11" ht="31.5">
      <c r="B95" s="21" t="s">
        <v>287</v>
      </c>
      <c r="C95" s="35" t="s">
        <v>288</v>
      </c>
      <c r="D95" s="35"/>
      <c r="E95" s="60">
        <f>E96+E111+E161</f>
        <v>261381250</v>
      </c>
      <c r="F95" s="32"/>
      <c r="G95" s="32"/>
      <c r="H95" s="32"/>
      <c r="I95" s="32"/>
      <c r="J95" s="32"/>
      <c r="K95" s="14"/>
    </row>
    <row r="96" spans="2:11" ht="63">
      <c r="B96" s="27" t="s">
        <v>289</v>
      </c>
      <c r="C96" s="30" t="s">
        <v>290</v>
      </c>
      <c r="D96" s="35"/>
      <c r="E96" s="56">
        <f>E97+E104+E108</f>
        <v>14997435</v>
      </c>
      <c r="F96" s="32"/>
      <c r="G96" s="32"/>
      <c r="H96" s="32"/>
      <c r="I96" s="32"/>
      <c r="J96" s="32"/>
      <c r="K96" s="14"/>
    </row>
    <row r="97" spans="2:11" ht="31.5">
      <c r="B97" s="62" t="s">
        <v>291</v>
      </c>
      <c r="C97" s="73" t="s">
        <v>292</v>
      </c>
      <c r="D97" s="77"/>
      <c r="E97" s="64">
        <f>E99+E100</f>
        <v>5467605</v>
      </c>
      <c r="F97" s="32"/>
      <c r="G97" s="32"/>
      <c r="H97" s="32"/>
      <c r="I97" s="32"/>
      <c r="J97" s="32"/>
      <c r="K97" s="14"/>
    </row>
    <row r="98" spans="2:11" ht="47.25">
      <c r="B98" s="76" t="s">
        <v>293</v>
      </c>
      <c r="C98" s="73" t="s">
        <v>294</v>
      </c>
      <c r="D98" s="73"/>
      <c r="E98" s="64">
        <f>E99</f>
        <v>69293</v>
      </c>
      <c r="F98" s="32"/>
      <c r="G98" s="32"/>
      <c r="H98" s="32"/>
      <c r="I98" s="32"/>
      <c r="J98" s="32"/>
      <c r="K98" s="14"/>
    </row>
    <row r="99" spans="2:11" ht="63">
      <c r="B99" s="62" t="s">
        <v>25</v>
      </c>
      <c r="C99" s="73" t="s">
        <v>294</v>
      </c>
      <c r="D99" s="73" t="s">
        <v>26</v>
      </c>
      <c r="E99" s="64">
        <v>69293</v>
      </c>
      <c r="F99" s="32"/>
      <c r="G99" s="32"/>
      <c r="H99" s="32"/>
      <c r="I99" s="32"/>
      <c r="J99" s="32"/>
      <c r="K99" s="14"/>
    </row>
    <row r="100" spans="2:11" ht="31.5">
      <c r="B100" s="78" t="s">
        <v>164</v>
      </c>
      <c r="C100" s="73" t="s">
        <v>350</v>
      </c>
      <c r="D100" s="73"/>
      <c r="E100" s="64">
        <f>E101+E102+E103</f>
        <v>5398312</v>
      </c>
      <c r="F100" s="32"/>
      <c r="G100" s="32"/>
      <c r="H100" s="32"/>
      <c r="I100" s="32"/>
      <c r="J100" s="32"/>
      <c r="K100" s="14"/>
    </row>
    <row r="101" spans="2:11" ht="63">
      <c r="B101" s="62" t="s">
        <v>25</v>
      </c>
      <c r="C101" s="73" t="s">
        <v>350</v>
      </c>
      <c r="D101" s="116">
        <v>100</v>
      </c>
      <c r="E101" s="64">
        <v>4686427</v>
      </c>
      <c r="F101" s="32"/>
      <c r="G101" s="32"/>
      <c r="H101" s="32"/>
      <c r="I101" s="32"/>
      <c r="J101" s="32"/>
      <c r="K101" s="14"/>
    </row>
    <row r="102" spans="2:11" ht="31.5">
      <c r="B102" s="62" t="s">
        <v>34</v>
      </c>
      <c r="C102" s="73" t="s">
        <v>350</v>
      </c>
      <c r="D102" s="73" t="s">
        <v>35</v>
      </c>
      <c r="E102" s="64">
        <v>705289</v>
      </c>
      <c r="F102" s="32"/>
      <c r="G102" s="32"/>
      <c r="H102" s="32"/>
      <c r="I102" s="32"/>
      <c r="J102" s="32"/>
      <c r="K102" s="14"/>
    </row>
    <row r="103" spans="2:11" ht="15.75">
      <c r="B103" s="62" t="s">
        <v>36</v>
      </c>
      <c r="C103" s="73" t="s">
        <v>350</v>
      </c>
      <c r="D103" s="73" t="s">
        <v>37</v>
      </c>
      <c r="E103" s="64">
        <v>6596</v>
      </c>
      <c r="F103" s="32"/>
      <c r="G103" s="32"/>
      <c r="H103" s="32"/>
      <c r="I103" s="32"/>
      <c r="J103" s="32"/>
      <c r="K103" s="14"/>
    </row>
    <row r="104" spans="2:11" ht="47.25">
      <c r="B104" s="62" t="s">
        <v>351</v>
      </c>
      <c r="C104" s="73" t="s">
        <v>352</v>
      </c>
      <c r="D104" s="73"/>
      <c r="E104" s="64">
        <f>E105</f>
        <v>300000</v>
      </c>
      <c r="F104" s="32"/>
      <c r="G104" s="32"/>
      <c r="H104" s="32"/>
      <c r="I104" s="32"/>
      <c r="J104" s="32"/>
      <c r="K104" s="14"/>
    </row>
    <row r="105" spans="2:11" ht="15.75">
      <c r="B105" s="62" t="s">
        <v>353</v>
      </c>
      <c r="C105" s="73" t="s">
        <v>354</v>
      </c>
      <c r="D105" s="73"/>
      <c r="E105" s="64">
        <f>E106+E107</f>
        <v>300000</v>
      </c>
      <c r="F105" s="32"/>
      <c r="G105" s="32"/>
      <c r="H105" s="32"/>
      <c r="I105" s="32"/>
      <c r="J105" s="32"/>
      <c r="K105" s="14"/>
    </row>
    <row r="106" spans="2:11" ht="31.5">
      <c r="B106" s="62" t="s">
        <v>34</v>
      </c>
      <c r="C106" s="73" t="s">
        <v>354</v>
      </c>
      <c r="D106" s="73" t="s">
        <v>35</v>
      </c>
      <c r="E106" s="64">
        <v>250000</v>
      </c>
      <c r="F106" s="32"/>
      <c r="G106" s="32"/>
      <c r="H106" s="32"/>
      <c r="I106" s="32"/>
      <c r="J106" s="32"/>
      <c r="K106" s="14"/>
    </row>
    <row r="107" spans="2:11" ht="15.75">
      <c r="B107" s="78" t="s">
        <v>243</v>
      </c>
      <c r="C107" s="73" t="s">
        <v>354</v>
      </c>
      <c r="D107" s="73" t="s">
        <v>244</v>
      </c>
      <c r="E107" s="64">
        <v>50000</v>
      </c>
      <c r="F107" s="32"/>
      <c r="G107" s="32"/>
      <c r="H107" s="32"/>
      <c r="I107" s="32"/>
      <c r="J107" s="32"/>
      <c r="K107" s="14"/>
    </row>
    <row r="108" spans="2:11" ht="31.5">
      <c r="B108" s="27" t="s">
        <v>356</v>
      </c>
      <c r="C108" s="30" t="s">
        <v>357</v>
      </c>
      <c r="D108" s="35"/>
      <c r="E108" s="56">
        <f>E109</f>
        <v>9229830</v>
      </c>
      <c r="F108" s="32"/>
      <c r="G108" s="32"/>
      <c r="H108" s="32"/>
      <c r="I108" s="32"/>
      <c r="J108" s="32"/>
      <c r="K108" s="14"/>
    </row>
    <row r="109" spans="2:11" ht="78.75">
      <c r="B109" s="27" t="s">
        <v>358</v>
      </c>
      <c r="C109" s="30" t="s">
        <v>360</v>
      </c>
      <c r="D109" s="30"/>
      <c r="E109" s="56">
        <f>E110</f>
        <v>9229830</v>
      </c>
      <c r="F109" s="32"/>
      <c r="G109" s="32"/>
      <c r="H109" s="32"/>
      <c r="I109" s="32"/>
      <c r="J109" s="32"/>
      <c r="K109" s="14"/>
    </row>
    <row r="110" spans="2:11" ht="15.75">
      <c r="B110" s="36" t="s">
        <v>243</v>
      </c>
      <c r="C110" s="30" t="s">
        <v>360</v>
      </c>
      <c r="D110" s="30" t="s">
        <v>244</v>
      </c>
      <c r="E110" s="56">
        <v>9229830</v>
      </c>
      <c r="F110" s="32"/>
      <c r="G110" s="32"/>
      <c r="H110" s="32"/>
      <c r="I110" s="32"/>
      <c r="J110" s="32"/>
      <c r="K110" s="14"/>
    </row>
    <row r="111" spans="2:11" ht="47.25">
      <c r="B111" s="76" t="s">
        <v>295</v>
      </c>
      <c r="C111" s="73" t="s">
        <v>296</v>
      </c>
      <c r="D111" s="73"/>
      <c r="E111" s="64">
        <f>E112+E126+E129+E132</f>
        <v>232244453</v>
      </c>
      <c r="F111" s="32"/>
      <c r="G111" s="32"/>
      <c r="H111" s="32"/>
      <c r="I111" s="32"/>
      <c r="J111" s="32"/>
      <c r="K111" s="14"/>
    </row>
    <row r="112" spans="2:11" ht="31.5">
      <c r="B112" s="27" t="s">
        <v>297</v>
      </c>
      <c r="C112" s="30" t="s">
        <v>298</v>
      </c>
      <c r="D112" s="30"/>
      <c r="E112" s="56">
        <f>E113+E116+E119+E122</f>
        <v>22436703</v>
      </c>
      <c r="F112" s="32"/>
      <c r="G112" s="32"/>
      <c r="H112" s="32"/>
      <c r="I112" s="32"/>
      <c r="J112" s="32"/>
      <c r="K112" s="14"/>
    </row>
    <row r="113" spans="2:11" ht="110.25">
      <c r="B113" s="40" t="s">
        <v>299</v>
      </c>
      <c r="C113" s="30" t="s">
        <v>300</v>
      </c>
      <c r="D113" s="30"/>
      <c r="E113" s="56">
        <f>E114+E115</f>
        <v>9562710</v>
      </c>
      <c r="F113" s="32"/>
      <c r="G113" s="32"/>
      <c r="H113" s="32"/>
      <c r="I113" s="32"/>
      <c r="J113" s="32"/>
      <c r="K113" s="14"/>
    </row>
    <row r="114" spans="2:11" ht="63">
      <c r="B114" s="28" t="s">
        <v>25</v>
      </c>
      <c r="C114" s="30" t="s">
        <v>300</v>
      </c>
      <c r="D114" s="30" t="s">
        <v>166</v>
      </c>
      <c r="E114" s="56">
        <v>9406345</v>
      </c>
      <c r="F114" s="32"/>
      <c r="G114" s="32"/>
      <c r="H114" s="32"/>
      <c r="I114" s="32"/>
      <c r="J114" s="32"/>
      <c r="K114" s="14"/>
    </row>
    <row r="115" spans="2:11" ht="31.5">
      <c r="B115" s="28" t="s">
        <v>34</v>
      </c>
      <c r="C115" s="30" t="s">
        <v>300</v>
      </c>
      <c r="D115" s="30" t="s">
        <v>35</v>
      </c>
      <c r="E115" s="56">
        <v>156365</v>
      </c>
      <c r="F115" s="32"/>
      <c r="G115" s="32"/>
      <c r="H115" s="32"/>
      <c r="I115" s="32"/>
      <c r="J115" s="32"/>
      <c r="K115" s="14"/>
    </row>
    <row r="116" spans="2:11" ht="31.5">
      <c r="B116" s="28" t="s">
        <v>429</v>
      </c>
      <c r="C116" s="30" t="s">
        <v>621</v>
      </c>
      <c r="D116" s="30"/>
      <c r="E116" s="56">
        <f>E118</f>
        <v>1746199</v>
      </c>
      <c r="F116" s="32"/>
      <c r="G116" s="32"/>
      <c r="H116" s="32"/>
      <c r="I116" s="32"/>
      <c r="J116" s="32"/>
      <c r="K116" s="14"/>
    </row>
    <row r="117" spans="2:11" ht="31.5">
      <c r="B117" s="28" t="s">
        <v>625</v>
      </c>
      <c r="C117" s="30" t="s">
        <v>620</v>
      </c>
      <c r="D117" s="30"/>
      <c r="E117" s="56">
        <f>E118</f>
        <v>1746199</v>
      </c>
      <c r="F117" s="32"/>
      <c r="G117" s="32"/>
      <c r="H117" s="32"/>
      <c r="I117" s="32"/>
      <c r="J117" s="32"/>
      <c r="K117" s="14"/>
    </row>
    <row r="118" spans="2:11" ht="31.5">
      <c r="B118" s="28" t="s">
        <v>34</v>
      </c>
      <c r="C118" s="30" t="s">
        <v>620</v>
      </c>
      <c r="D118" s="30" t="s">
        <v>35</v>
      </c>
      <c r="E118" s="56">
        <v>1746199</v>
      </c>
      <c r="F118" s="32"/>
      <c r="G118" s="32"/>
      <c r="H118" s="32"/>
      <c r="I118" s="32"/>
      <c r="J118" s="32"/>
      <c r="K118" s="14"/>
    </row>
    <row r="119" spans="2:11" ht="31.5">
      <c r="B119" s="28" t="s">
        <v>429</v>
      </c>
      <c r="C119" s="30" t="s">
        <v>624</v>
      </c>
      <c r="D119" s="30"/>
      <c r="E119" s="56">
        <f>E121</f>
        <v>1164133</v>
      </c>
      <c r="F119" s="32"/>
      <c r="G119" s="32"/>
      <c r="H119" s="32"/>
      <c r="I119" s="32"/>
      <c r="J119" s="32"/>
      <c r="K119" s="14"/>
    </row>
    <row r="120" spans="2:11" ht="31.5">
      <c r="B120" s="28" t="s">
        <v>622</v>
      </c>
      <c r="C120" s="30" t="s">
        <v>623</v>
      </c>
      <c r="D120" s="30"/>
      <c r="E120" s="56">
        <f>E121</f>
        <v>1164133</v>
      </c>
      <c r="F120" s="32"/>
      <c r="G120" s="32"/>
      <c r="H120" s="32"/>
      <c r="I120" s="32"/>
      <c r="J120" s="32"/>
      <c r="K120" s="14"/>
    </row>
    <row r="121" spans="2:11" ht="31.5">
      <c r="B121" s="28" t="s">
        <v>34</v>
      </c>
      <c r="C121" s="30" t="s">
        <v>623</v>
      </c>
      <c r="D121" s="30" t="s">
        <v>35</v>
      </c>
      <c r="E121" s="56">
        <v>1164133</v>
      </c>
      <c r="F121" s="32"/>
      <c r="G121" s="32"/>
      <c r="H121" s="32"/>
      <c r="I121" s="32"/>
      <c r="J121" s="32"/>
      <c r="K121" s="14"/>
    </row>
    <row r="122" spans="2:11" ht="31.5">
      <c r="B122" s="36" t="s">
        <v>164</v>
      </c>
      <c r="C122" s="30" t="s">
        <v>301</v>
      </c>
      <c r="D122" s="30"/>
      <c r="E122" s="56">
        <f>E123+E124+E125</f>
        <v>9963661</v>
      </c>
      <c r="F122" s="32"/>
      <c r="G122" s="32"/>
      <c r="H122" s="32"/>
      <c r="I122" s="32"/>
      <c r="J122" s="32"/>
      <c r="K122" s="14"/>
    </row>
    <row r="123" spans="2:11" ht="63">
      <c r="B123" s="28" t="s">
        <v>25</v>
      </c>
      <c r="C123" s="30" t="s">
        <v>301</v>
      </c>
      <c r="D123" s="30" t="s">
        <v>166</v>
      </c>
      <c r="E123" s="56">
        <v>4257080</v>
      </c>
      <c r="F123" s="32"/>
      <c r="G123" s="32"/>
      <c r="H123" s="32"/>
      <c r="I123" s="32"/>
      <c r="J123" s="32"/>
      <c r="K123" s="14"/>
    </row>
    <row r="124" spans="2:12" ht="31.5">
      <c r="B124" s="28" t="s">
        <v>34</v>
      </c>
      <c r="C124" s="30" t="s">
        <v>301</v>
      </c>
      <c r="D124" s="30" t="s">
        <v>35</v>
      </c>
      <c r="E124" s="56">
        <v>5543956</v>
      </c>
      <c r="F124" s="32"/>
      <c r="G124" s="32"/>
      <c r="H124" s="32"/>
      <c r="I124" s="32"/>
      <c r="J124" s="32"/>
      <c r="K124" s="32"/>
      <c r="L124" s="42"/>
    </row>
    <row r="125" spans="2:12" ht="15.75">
      <c r="B125" s="28" t="s">
        <v>36</v>
      </c>
      <c r="C125" s="30" t="s">
        <v>301</v>
      </c>
      <c r="D125" s="30" t="s">
        <v>37</v>
      </c>
      <c r="E125" s="59">
        <v>162625</v>
      </c>
      <c r="F125" s="32"/>
      <c r="G125" s="32"/>
      <c r="H125" s="32"/>
      <c r="I125" s="32"/>
      <c r="J125" s="32"/>
      <c r="K125" s="32"/>
      <c r="L125" s="42"/>
    </row>
    <row r="126" spans="2:12" ht="15.75">
      <c r="B126" s="76" t="s">
        <v>435</v>
      </c>
      <c r="C126" s="73" t="s">
        <v>436</v>
      </c>
      <c r="D126" s="73"/>
      <c r="E126" s="64">
        <f>E127</f>
        <v>68997</v>
      </c>
      <c r="F126" s="32"/>
      <c r="G126" s="32"/>
      <c r="H126" s="32"/>
      <c r="I126" s="32"/>
      <c r="J126" s="32"/>
      <c r="K126" s="32"/>
      <c r="L126" s="42"/>
    </row>
    <row r="127" spans="2:12" ht="78.75">
      <c r="B127" s="62" t="s">
        <v>891</v>
      </c>
      <c r="C127" s="73" t="s">
        <v>424</v>
      </c>
      <c r="D127" s="73"/>
      <c r="E127" s="64">
        <f>E128</f>
        <v>68997</v>
      </c>
      <c r="F127" s="32"/>
      <c r="G127" s="32"/>
      <c r="H127" s="32"/>
      <c r="I127" s="32"/>
      <c r="J127" s="32"/>
      <c r="K127" s="32"/>
      <c r="L127" s="42"/>
    </row>
    <row r="128" spans="2:12" ht="31.5">
      <c r="B128" s="62" t="s">
        <v>34</v>
      </c>
      <c r="C128" s="73" t="s">
        <v>424</v>
      </c>
      <c r="D128" s="73" t="s">
        <v>35</v>
      </c>
      <c r="E128" s="64">
        <v>68997</v>
      </c>
      <c r="F128" s="32"/>
      <c r="G128" s="32"/>
      <c r="H128" s="32"/>
      <c r="I128" s="32"/>
      <c r="J128" s="32"/>
      <c r="K128" s="32"/>
      <c r="L128" s="42"/>
    </row>
    <row r="129" spans="2:11" ht="15.75">
      <c r="B129" s="62" t="s">
        <v>439</v>
      </c>
      <c r="C129" s="73" t="s">
        <v>438</v>
      </c>
      <c r="D129" s="73"/>
      <c r="E129" s="64">
        <f>E130</f>
        <v>46011</v>
      </c>
      <c r="F129" s="32"/>
      <c r="G129" s="32"/>
      <c r="H129" s="32"/>
      <c r="I129" s="32"/>
      <c r="J129" s="32"/>
      <c r="K129" s="14"/>
    </row>
    <row r="130" spans="2:11" ht="31.5">
      <c r="B130" s="62" t="s">
        <v>428</v>
      </c>
      <c r="C130" s="73" t="s">
        <v>427</v>
      </c>
      <c r="D130" s="73"/>
      <c r="E130" s="64">
        <f>E131</f>
        <v>46011</v>
      </c>
      <c r="F130" s="32"/>
      <c r="G130" s="32"/>
      <c r="H130" s="32"/>
      <c r="I130" s="32"/>
      <c r="J130" s="32"/>
      <c r="K130" s="14"/>
    </row>
    <row r="131" spans="2:11" ht="31.5">
      <c r="B131" s="62" t="s">
        <v>34</v>
      </c>
      <c r="C131" s="73" t="s">
        <v>427</v>
      </c>
      <c r="D131" s="73" t="s">
        <v>35</v>
      </c>
      <c r="E131" s="64">
        <v>46011</v>
      </c>
      <c r="F131" s="32"/>
      <c r="G131" s="32"/>
      <c r="H131" s="32"/>
      <c r="I131" s="32"/>
      <c r="J131" s="32"/>
      <c r="K131" s="14"/>
    </row>
    <row r="132" spans="2:11" ht="31.5">
      <c r="B132" s="76" t="s">
        <v>303</v>
      </c>
      <c r="C132" s="73" t="s">
        <v>304</v>
      </c>
      <c r="D132" s="73"/>
      <c r="E132" s="64">
        <f>E133+E135+E138+E140+E142+E144+E147+E149+E151+E153+E155+E158</f>
        <v>209692742</v>
      </c>
      <c r="F132" s="32"/>
      <c r="G132" s="32"/>
      <c r="H132" s="32"/>
      <c r="I132" s="32"/>
      <c r="J132" s="32"/>
      <c r="K132" s="14"/>
    </row>
    <row r="133" spans="2:11" ht="15.75">
      <c r="B133" s="78" t="s">
        <v>361</v>
      </c>
      <c r="C133" s="73" t="s">
        <v>362</v>
      </c>
      <c r="D133" s="73"/>
      <c r="E133" s="64">
        <f>E134</f>
        <v>584097</v>
      </c>
      <c r="F133" s="32"/>
      <c r="G133" s="32"/>
      <c r="H133" s="32"/>
      <c r="I133" s="32"/>
      <c r="J133" s="32"/>
      <c r="K133" s="14"/>
    </row>
    <row r="134" spans="2:11" ht="15.75">
      <c r="B134" s="78" t="s">
        <v>243</v>
      </c>
      <c r="C134" s="73" t="s">
        <v>362</v>
      </c>
      <c r="D134" s="73" t="s">
        <v>244</v>
      </c>
      <c r="E134" s="64">
        <v>584097</v>
      </c>
      <c r="F134" s="32"/>
      <c r="G134" s="32"/>
      <c r="H134" s="32"/>
      <c r="I134" s="32"/>
      <c r="J134" s="32"/>
      <c r="K134" s="14"/>
    </row>
    <row r="135" spans="2:11" ht="110.25">
      <c r="B135" s="115" t="s">
        <v>305</v>
      </c>
      <c r="C135" s="73" t="s">
        <v>306</v>
      </c>
      <c r="D135" s="73"/>
      <c r="E135" s="64">
        <f>E136+E137</f>
        <v>164672425</v>
      </c>
      <c r="F135" s="32"/>
      <c r="G135" s="32"/>
      <c r="H135" s="32"/>
      <c r="I135" s="32"/>
      <c r="J135" s="32"/>
      <c r="K135" s="14"/>
    </row>
    <row r="136" spans="2:11" ht="63">
      <c r="B136" s="62" t="s">
        <v>25</v>
      </c>
      <c r="C136" s="73" t="s">
        <v>306</v>
      </c>
      <c r="D136" s="73" t="s">
        <v>26</v>
      </c>
      <c r="E136" s="64">
        <v>158664745</v>
      </c>
      <c r="F136" s="32"/>
      <c r="G136" s="32"/>
      <c r="H136" s="32"/>
      <c r="I136" s="32"/>
      <c r="J136" s="32"/>
      <c r="K136" s="14"/>
    </row>
    <row r="137" spans="2:11" ht="31.5">
      <c r="B137" s="62" t="s">
        <v>34</v>
      </c>
      <c r="C137" s="73" t="s">
        <v>306</v>
      </c>
      <c r="D137" s="73" t="s">
        <v>35</v>
      </c>
      <c r="E137" s="64">
        <v>6007680</v>
      </c>
      <c r="F137" s="32"/>
      <c r="G137" s="32"/>
      <c r="H137" s="32"/>
      <c r="I137" s="32"/>
      <c r="J137" s="32"/>
      <c r="K137" s="14"/>
    </row>
    <row r="138" spans="2:11" ht="31.5">
      <c r="B138" s="62" t="s">
        <v>417</v>
      </c>
      <c r="C138" s="73" t="s">
        <v>418</v>
      </c>
      <c r="D138" s="73"/>
      <c r="E138" s="64">
        <f>E139</f>
        <v>224406</v>
      </c>
      <c r="F138" s="32"/>
      <c r="G138" s="32"/>
      <c r="H138" s="32"/>
      <c r="I138" s="32"/>
      <c r="J138" s="32"/>
      <c r="K138" s="14"/>
    </row>
    <row r="139" spans="2:11" ht="63">
      <c r="B139" s="62" t="s">
        <v>25</v>
      </c>
      <c r="C139" s="73" t="s">
        <v>418</v>
      </c>
      <c r="D139" s="73" t="s">
        <v>26</v>
      </c>
      <c r="E139" s="64">
        <v>224406</v>
      </c>
      <c r="F139" s="32"/>
      <c r="G139" s="32"/>
      <c r="H139" s="32"/>
      <c r="I139" s="32"/>
      <c r="J139" s="32"/>
      <c r="K139" s="14"/>
    </row>
    <row r="140" spans="2:11" ht="78.75">
      <c r="B140" s="62" t="s">
        <v>419</v>
      </c>
      <c r="C140" s="73" t="s">
        <v>416</v>
      </c>
      <c r="D140" s="73"/>
      <c r="E140" s="64">
        <f>E141</f>
        <v>954046</v>
      </c>
      <c r="F140" s="32"/>
      <c r="G140" s="32"/>
      <c r="H140" s="32"/>
      <c r="I140" s="32"/>
      <c r="J140" s="32"/>
      <c r="K140" s="14"/>
    </row>
    <row r="141" spans="2:11" ht="31.5">
      <c r="B141" s="62" t="s">
        <v>34</v>
      </c>
      <c r="C141" s="73" t="s">
        <v>416</v>
      </c>
      <c r="D141" s="73" t="s">
        <v>35</v>
      </c>
      <c r="E141" s="64">
        <v>954046</v>
      </c>
      <c r="F141" s="32"/>
      <c r="G141" s="32"/>
      <c r="H141" s="32"/>
      <c r="I141" s="32"/>
      <c r="J141" s="32"/>
      <c r="K141" s="14"/>
    </row>
    <row r="142" spans="2:11" ht="78.75">
      <c r="B142" s="62" t="s">
        <v>892</v>
      </c>
      <c r="C142" s="73" t="s">
        <v>420</v>
      </c>
      <c r="D142" s="73"/>
      <c r="E142" s="64">
        <f>E143</f>
        <v>438772</v>
      </c>
      <c r="F142" s="32"/>
      <c r="G142" s="32"/>
      <c r="H142" s="32"/>
      <c r="I142" s="32"/>
      <c r="J142" s="32"/>
      <c r="K142" s="14"/>
    </row>
    <row r="143" spans="2:11" ht="31.5">
      <c r="B143" s="62" t="s">
        <v>34</v>
      </c>
      <c r="C143" s="73" t="s">
        <v>420</v>
      </c>
      <c r="D143" s="73" t="s">
        <v>35</v>
      </c>
      <c r="E143" s="64">
        <v>438772</v>
      </c>
      <c r="F143" s="32"/>
      <c r="G143" s="32"/>
      <c r="H143" s="32"/>
      <c r="I143" s="32"/>
      <c r="J143" s="32"/>
      <c r="K143" s="14"/>
    </row>
    <row r="144" spans="2:11" ht="31.5">
      <c r="B144" s="62" t="s">
        <v>429</v>
      </c>
      <c r="C144" s="73" t="s">
        <v>626</v>
      </c>
      <c r="D144" s="73"/>
      <c r="E144" s="64">
        <f>E146</f>
        <v>1664360</v>
      </c>
      <c r="F144" s="32"/>
      <c r="G144" s="32"/>
      <c r="H144" s="32"/>
      <c r="I144" s="32"/>
      <c r="J144" s="32"/>
      <c r="K144" s="14"/>
    </row>
    <row r="145" spans="2:11" ht="47.25">
      <c r="B145" s="62" t="s">
        <v>628</v>
      </c>
      <c r="C145" s="73" t="s">
        <v>627</v>
      </c>
      <c r="D145" s="73"/>
      <c r="E145" s="64">
        <f>E146</f>
        <v>1664360</v>
      </c>
      <c r="F145" s="32"/>
      <c r="G145" s="32"/>
      <c r="H145" s="32"/>
      <c r="I145" s="32"/>
      <c r="J145" s="32"/>
      <c r="K145" s="14"/>
    </row>
    <row r="146" spans="2:11" ht="31.5">
      <c r="B146" s="62" t="s">
        <v>34</v>
      </c>
      <c r="C146" s="73" t="s">
        <v>627</v>
      </c>
      <c r="D146" s="73" t="s">
        <v>35</v>
      </c>
      <c r="E146" s="64">
        <v>1664360</v>
      </c>
      <c r="F146" s="32"/>
      <c r="G146" s="32"/>
      <c r="H146" s="32"/>
      <c r="I146" s="32"/>
      <c r="J146" s="32"/>
      <c r="K146" s="14"/>
    </row>
    <row r="147" spans="2:11" ht="47.25">
      <c r="B147" s="62" t="s">
        <v>893</v>
      </c>
      <c r="C147" s="73" t="s">
        <v>453</v>
      </c>
      <c r="D147" s="73"/>
      <c r="E147" s="64">
        <f>E148</f>
        <v>771715</v>
      </c>
      <c r="F147" s="32"/>
      <c r="G147" s="32"/>
      <c r="H147" s="32"/>
      <c r="I147" s="32"/>
      <c r="J147" s="32"/>
      <c r="K147" s="14"/>
    </row>
    <row r="148" spans="2:11" ht="31.5">
      <c r="B148" s="62" t="s">
        <v>34</v>
      </c>
      <c r="C148" s="73" t="s">
        <v>453</v>
      </c>
      <c r="D148" s="73" t="s">
        <v>35</v>
      </c>
      <c r="E148" s="64">
        <v>771715</v>
      </c>
      <c r="F148" s="32"/>
      <c r="G148" s="32"/>
      <c r="H148" s="32"/>
      <c r="I148" s="32"/>
      <c r="J148" s="32"/>
      <c r="K148" s="14"/>
    </row>
    <row r="149" spans="2:11" ht="31.5">
      <c r="B149" s="78" t="s">
        <v>307</v>
      </c>
      <c r="C149" s="73" t="s">
        <v>308</v>
      </c>
      <c r="D149" s="73"/>
      <c r="E149" s="64">
        <f>E150</f>
        <v>1879684</v>
      </c>
      <c r="F149" s="32"/>
      <c r="G149" s="32"/>
      <c r="H149" s="32"/>
      <c r="I149" s="32"/>
      <c r="J149" s="32"/>
      <c r="K149" s="14"/>
    </row>
    <row r="150" spans="2:11" ht="63">
      <c r="B150" s="62" t="s">
        <v>25</v>
      </c>
      <c r="C150" s="73" t="s">
        <v>308</v>
      </c>
      <c r="D150" s="73" t="s">
        <v>166</v>
      </c>
      <c r="E150" s="64">
        <v>1879684</v>
      </c>
      <c r="F150" s="32"/>
      <c r="G150" s="32"/>
      <c r="H150" s="32"/>
      <c r="I150" s="32"/>
      <c r="J150" s="32"/>
      <c r="K150" s="14"/>
    </row>
    <row r="151" spans="2:11" ht="47.25">
      <c r="B151" s="62" t="s">
        <v>445</v>
      </c>
      <c r="C151" s="73" t="s">
        <v>411</v>
      </c>
      <c r="D151" s="73"/>
      <c r="E151" s="64">
        <f>E152</f>
        <v>1557775</v>
      </c>
      <c r="F151" s="32"/>
      <c r="G151" s="32"/>
      <c r="H151" s="32"/>
      <c r="I151" s="32"/>
      <c r="J151" s="32"/>
      <c r="K151" s="14"/>
    </row>
    <row r="152" spans="2:11" ht="31.5">
      <c r="B152" s="62" t="s">
        <v>34</v>
      </c>
      <c r="C152" s="73" t="s">
        <v>411</v>
      </c>
      <c r="D152" s="73" t="s">
        <v>35</v>
      </c>
      <c r="E152" s="64">
        <v>1557775</v>
      </c>
      <c r="F152" s="32"/>
      <c r="G152" s="32"/>
      <c r="H152" s="32"/>
      <c r="I152" s="32"/>
      <c r="J152" s="32"/>
      <c r="K152" s="14"/>
    </row>
    <row r="153" spans="2:11" ht="63">
      <c r="B153" s="113" t="s">
        <v>309</v>
      </c>
      <c r="C153" s="73" t="s">
        <v>310</v>
      </c>
      <c r="D153" s="73"/>
      <c r="E153" s="64">
        <f>E154</f>
        <v>2934487</v>
      </c>
      <c r="F153" s="32"/>
      <c r="G153" s="32"/>
      <c r="H153" s="32"/>
      <c r="I153" s="32"/>
      <c r="J153" s="32"/>
      <c r="K153" s="14"/>
    </row>
    <row r="154" spans="2:11" ht="31.5">
      <c r="B154" s="62" t="s">
        <v>34</v>
      </c>
      <c r="C154" s="73" t="s">
        <v>310</v>
      </c>
      <c r="D154" s="73" t="s">
        <v>35</v>
      </c>
      <c r="E154" s="64">
        <v>2934487</v>
      </c>
      <c r="F154" s="32"/>
      <c r="G154" s="32"/>
      <c r="H154" s="32"/>
      <c r="I154" s="32"/>
      <c r="J154" s="32"/>
      <c r="K154" s="14"/>
    </row>
    <row r="155" spans="2:11" ht="31.5">
      <c r="B155" s="62" t="s">
        <v>429</v>
      </c>
      <c r="C155" s="73" t="s">
        <v>629</v>
      </c>
      <c r="D155" s="73"/>
      <c r="E155" s="64">
        <f>E157</f>
        <v>1109573</v>
      </c>
      <c r="F155" s="32"/>
      <c r="G155" s="32"/>
      <c r="H155" s="32"/>
      <c r="I155" s="32"/>
      <c r="J155" s="32"/>
      <c r="K155" s="14"/>
    </row>
    <row r="156" spans="2:11" ht="47.25">
      <c r="B156" s="62" t="s">
        <v>630</v>
      </c>
      <c r="C156" s="73" t="s">
        <v>629</v>
      </c>
      <c r="D156" s="73"/>
      <c r="E156" s="64">
        <f>E157</f>
        <v>1109573</v>
      </c>
      <c r="F156" s="32"/>
      <c r="G156" s="32"/>
      <c r="H156" s="32"/>
      <c r="I156" s="32"/>
      <c r="J156" s="32"/>
      <c r="K156" s="14"/>
    </row>
    <row r="157" spans="2:11" ht="31.5">
      <c r="B157" s="62" t="s">
        <v>34</v>
      </c>
      <c r="C157" s="73" t="s">
        <v>629</v>
      </c>
      <c r="D157" s="73" t="s">
        <v>35</v>
      </c>
      <c r="E157" s="64">
        <v>1109573</v>
      </c>
      <c r="F157" s="32"/>
      <c r="G157" s="32"/>
      <c r="H157" s="32"/>
      <c r="I157" s="32"/>
      <c r="J157" s="32"/>
      <c r="K157" s="14"/>
    </row>
    <row r="158" spans="2:11" ht="31.5">
      <c r="B158" s="78" t="s">
        <v>164</v>
      </c>
      <c r="C158" s="73" t="s">
        <v>311</v>
      </c>
      <c r="D158" s="73"/>
      <c r="E158" s="64">
        <f>E159+E160</f>
        <v>32901402</v>
      </c>
      <c r="F158" s="32"/>
      <c r="G158" s="32"/>
      <c r="H158" s="32"/>
      <c r="I158" s="32"/>
      <c r="J158" s="32"/>
      <c r="K158" s="14"/>
    </row>
    <row r="159" spans="2:11" ht="31.5">
      <c r="B159" s="62" t="s">
        <v>34</v>
      </c>
      <c r="C159" s="73" t="s">
        <v>311</v>
      </c>
      <c r="D159" s="73" t="s">
        <v>35</v>
      </c>
      <c r="E159" s="64">
        <v>27978348</v>
      </c>
      <c r="F159" s="32"/>
      <c r="G159" s="32"/>
      <c r="H159" s="32"/>
      <c r="I159" s="32"/>
      <c r="J159" s="32"/>
      <c r="K159" s="14"/>
    </row>
    <row r="160" spans="2:11" ht="15.75">
      <c r="B160" s="62" t="s">
        <v>36</v>
      </c>
      <c r="C160" s="73" t="s">
        <v>311</v>
      </c>
      <c r="D160" s="73" t="s">
        <v>37</v>
      </c>
      <c r="E160" s="64">
        <v>4923054</v>
      </c>
      <c r="F160" s="32"/>
      <c r="G160" s="32"/>
      <c r="H160" s="32"/>
      <c r="I160" s="32"/>
      <c r="J160" s="32"/>
      <c r="K160" s="14"/>
    </row>
    <row r="161" spans="2:11" ht="63">
      <c r="B161" s="62" t="s">
        <v>329</v>
      </c>
      <c r="C161" s="73" t="s">
        <v>330</v>
      </c>
      <c r="D161" s="73"/>
      <c r="E161" s="64">
        <f>E162+E165+E170</f>
        <v>14139362</v>
      </c>
      <c r="F161" s="32"/>
      <c r="G161" s="32"/>
      <c r="H161" s="32"/>
      <c r="I161" s="32"/>
      <c r="J161" s="32"/>
      <c r="K161" s="14"/>
    </row>
    <row r="162" spans="2:11" ht="15.75">
      <c r="B162" s="62" t="s">
        <v>437</v>
      </c>
      <c r="C162" s="73" t="s">
        <v>440</v>
      </c>
      <c r="D162" s="73"/>
      <c r="E162" s="64">
        <f>E163</f>
        <v>95349</v>
      </c>
      <c r="F162" s="32"/>
      <c r="G162" s="32"/>
      <c r="H162" s="32"/>
      <c r="I162" s="32"/>
      <c r="J162" s="32"/>
      <c r="K162" s="14"/>
    </row>
    <row r="163" spans="2:11" ht="47.25">
      <c r="B163" s="62" t="s">
        <v>426</v>
      </c>
      <c r="C163" s="73" t="s">
        <v>433</v>
      </c>
      <c r="D163" s="73"/>
      <c r="E163" s="64">
        <f>E164</f>
        <v>95349</v>
      </c>
      <c r="F163" s="32"/>
      <c r="G163" s="32"/>
      <c r="H163" s="32"/>
      <c r="I163" s="32"/>
      <c r="J163" s="32"/>
      <c r="K163" s="14"/>
    </row>
    <row r="164" spans="2:11" ht="31.5">
      <c r="B164" s="62" t="s">
        <v>34</v>
      </c>
      <c r="C164" s="73" t="s">
        <v>433</v>
      </c>
      <c r="D164" s="73" t="s">
        <v>35</v>
      </c>
      <c r="E164" s="64">
        <v>95349</v>
      </c>
      <c r="F164" s="32"/>
      <c r="G164" s="32"/>
      <c r="H164" s="32"/>
      <c r="I164" s="32"/>
      <c r="J164" s="32"/>
      <c r="K164" s="14"/>
    </row>
    <row r="165" spans="2:11" ht="31.5">
      <c r="B165" s="62" t="s">
        <v>331</v>
      </c>
      <c r="C165" s="73" t="s">
        <v>332</v>
      </c>
      <c r="D165" s="73"/>
      <c r="E165" s="64">
        <f>E166</f>
        <v>13895013</v>
      </c>
      <c r="F165" s="32"/>
      <c r="G165" s="32"/>
      <c r="H165" s="32"/>
      <c r="I165" s="32"/>
      <c r="J165" s="32"/>
      <c r="K165" s="14"/>
    </row>
    <row r="166" spans="2:11" ht="31.5">
      <c r="B166" s="78" t="s">
        <v>164</v>
      </c>
      <c r="C166" s="73" t="s">
        <v>333</v>
      </c>
      <c r="D166" s="73"/>
      <c r="E166" s="64">
        <f>E167+E168+E169</f>
        <v>13895013</v>
      </c>
      <c r="F166" s="32"/>
      <c r="G166" s="32"/>
      <c r="H166" s="32"/>
      <c r="I166" s="32"/>
      <c r="J166" s="32"/>
      <c r="K166" s="14"/>
    </row>
    <row r="167" spans="2:11" ht="63">
      <c r="B167" s="62" t="s">
        <v>25</v>
      </c>
      <c r="C167" s="73" t="s">
        <v>333</v>
      </c>
      <c r="D167" s="73" t="s">
        <v>26</v>
      </c>
      <c r="E167" s="64">
        <v>12612722</v>
      </c>
      <c r="F167" s="32"/>
      <c r="G167" s="32"/>
      <c r="H167" s="32"/>
      <c r="I167" s="32"/>
      <c r="J167" s="32"/>
      <c r="K167" s="14"/>
    </row>
    <row r="168" spans="2:11" ht="31.5">
      <c r="B168" s="62" t="s">
        <v>34</v>
      </c>
      <c r="C168" s="73" t="s">
        <v>333</v>
      </c>
      <c r="D168" s="73" t="s">
        <v>35</v>
      </c>
      <c r="E168" s="64">
        <v>1224531</v>
      </c>
      <c r="F168" s="32"/>
      <c r="G168" s="32"/>
      <c r="H168" s="32"/>
      <c r="I168" s="32"/>
      <c r="J168" s="32"/>
      <c r="K168" s="14"/>
    </row>
    <row r="169" spans="2:11" ht="15.75">
      <c r="B169" s="62" t="s">
        <v>36</v>
      </c>
      <c r="C169" s="73" t="s">
        <v>333</v>
      </c>
      <c r="D169" s="73" t="s">
        <v>37</v>
      </c>
      <c r="E169" s="64">
        <v>57760</v>
      </c>
      <c r="F169" s="32"/>
      <c r="G169" s="32"/>
      <c r="H169" s="32"/>
      <c r="I169" s="32"/>
      <c r="J169" s="32"/>
      <c r="K169" s="14"/>
    </row>
    <row r="170" spans="2:11" ht="31.5">
      <c r="B170" s="62" t="s">
        <v>334</v>
      </c>
      <c r="C170" s="73" t="s">
        <v>335</v>
      </c>
      <c r="D170" s="73"/>
      <c r="E170" s="64">
        <f>E171</f>
        <v>149000</v>
      </c>
      <c r="F170" s="32"/>
      <c r="G170" s="32"/>
      <c r="H170" s="32"/>
      <c r="I170" s="32"/>
      <c r="J170" s="32"/>
      <c r="K170" s="14"/>
    </row>
    <row r="171" spans="2:11" ht="15.75">
      <c r="B171" s="62" t="s">
        <v>336</v>
      </c>
      <c r="C171" s="73" t="s">
        <v>337</v>
      </c>
      <c r="D171" s="73"/>
      <c r="E171" s="64">
        <f>E172</f>
        <v>149000</v>
      </c>
      <c r="F171" s="32"/>
      <c r="G171" s="32"/>
      <c r="H171" s="32"/>
      <c r="I171" s="32"/>
      <c r="J171" s="32"/>
      <c r="K171" s="14"/>
    </row>
    <row r="172" spans="2:11" ht="31.5">
      <c r="B172" s="62" t="s">
        <v>34</v>
      </c>
      <c r="C172" s="73" t="s">
        <v>337</v>
      </c>
      <c r="D172" s="73" t="s">
        <v>35</v>
      </c>
      <c r="E172" s="64">
        <v>149000</v>
      </c>
      <c r="F172" s="32"/>
      <c r="G172" s="32"/>
      <c r="H172" s="32"/>
      <c r="I172" s="32"/>
      <c r="J172" s="32"/>
      <c r="K172" s="14"/>
    </row>
    <row r="173" spans="2:11" ht="31.5">
      <c r="B173" s="72" t="s">
        <v>212</v>
      </c>
      <c r="C173" s="77" t="s">
        <v>213</v>
      </c>
      <c r="D173" s="77"/>
      <c r="E173" s="71">
        <f>E174</f>
        <v>900416</v>
      </c>
      <c r="F173" s="32"/>
      <c r="G173" s="32"/>
      <c r="H173" s="32"/>
      <c r="I173" s="32"/>
      <c r="J173" s="32"/>
      <c r="K173" s="14"/>
    </row>
    <row r="174" spans="2:11" ht="47.25">
      <c r="B174" s="62" t="s">
        <v>214</v>
      </c>
      <c r="C174" s="73" t="s">
        <v>215</v>
      </c>
      <c r="D174" s="73"/>
      <c r="E174" s="64">
        <f>E175</f>
        <v>900416</v>
      </c>
      <c r="F174" s="32"/>
      <c r="G174" s="32"/>
      <c r="H174" s="32"/>
      <c r="I174" s="32"/>
      <c r="J174" s="32"/>
      <c r="K174" s="14"/>
    </row>
    <row r="175" spans="2:11" ht="47.25">
      <c r="B175" s="62" t="s">
        <v>216</v>
      </c>
      <c r="C175" s="73" t="s">
        <v>217</v>
      </c>
      <c r="D175" s="73"/>
      <c r="E175" s="64">
        <f>E176+E178</f>
        <v>900416</v>
      </c>
      <c r="F175" s="32"/>
      <c r="G175" s="32"/>
      <c r="H175" s="32"/>
      <c r="I175" s="32"/>
      <c r="J175" s="32"/>
      <c r="K175" s="14"/>
    </row>
    <row r="176" spans="2:11" ht="63">
      <c r="B176" s="62" t="s">
        <v>422</v>
      </c>
      <c r="C176" s="73" t="s">
        <v>423</v>
      </c>
      <c r="D176" s="73"/>
      <c r="E176" s="64">
        <f>E177</f>
        <v>297017</v>
      </c>
      <c r="F176" s="32"/>
      <c r="G176" s="32"/>
      <c r="H176" s="32"/>
      <c r="I176" s="32"/>
      <c r="J176" s="32"/>
      <c r="K176" s="14"/>
    </row>
    <row r="177" spans="2:11" ht="31.5">
      <c r="B177" s="62" t="s">
        <v>194</v>
      </c>
      <c r="C177" s="73" t="s">
        <v>423</v>
      </c>
      <c r="D177" s="73" t="s">
        <v>195</v>
      </c>
      <c r="E177" s="64">
        <v>297017</v>
      </c>
      <c r="F177" s="32"/>
      <c r="G177" s="32"/>
      <c r="H177" s="32"/>
      <c r="I177" s="32"/>
      <c r="J177" s="32"/>
      <c r="K177" s="14"/>
    </row>
    <row r="178" spans="2:11" ht="31.5">
      <c r="B178" s="62" t="s">
        <v>218</v>
      </c>
      <c r="C178" s="73" t="s">
        <v>219</v>
      </c>
      <c r="D178" s="73"/>
      <c r="E178" s="64">
        <f>E179</f>
        <v>603399</v>
      </c>
      <c r="F178" s="32"/>
      <c r="G178" s="32"/>
      <c r="H178" s="32"/>
      <c r="I178" s="32"/>
      <c r="J178" s="32"/>
      <c r="K178" s="14"/>
    </row>
    <row r="179" spans="2:11" ht="31.5">
      <c r="B179" s="62" t="s">
        <v>34</v>
      </c>
      <c r="C179" s="73" t="s">
        <v>219</v>
      </c>
      <c r="D179" s="73" t="s">
        <v>35</v>
      </c>
      <c r="E179" s="64">
        <v>603399</v>
      </c>
      <c r="F179" s="32"/>
      <c r="G179" s="32"/>
      <c r="H179" s="32"/>
      <c r="I179" s="32"/>
      <c r="J179" s="32"/>
      <c r="K179" s="14"/>
    </row>
    <row r="180" spans="2:11" ht="47.25">
      <c r="B180" s="72" t="s">
        <v>202</v>
      </c>
      <c r="C180" s="77" t="s">
        <v>203</v>
      </c>
      <c r="D180" s="73"/>
      <c r="E180" s="71">
        <f>E181+E187</f>
        <v>2507136</v>
      </c>
      <c r="F180" s="32"/>
      <c r="G180" s="32"/>
      <c r="H180" s="32"/>
      <c r="I180" s="32"/>
      <c r="J180" s="32"/>
      <c r="K180" s="14"/>
    </row>
    <row r="181" spans="2:11" ht="94.5">
      <c r="B181" s="82" t="s">
        <v>204</v>
      </c>
      <c r="C181" s="81" t="s">
        <v>205</v>
      </c>
      <c r="D181" s="81"/>
      <c r="E181" s="65">
        <f>E182</f>
        <v>2326720</v>
      </c>
      <c r="F181" s="32"/>
      <c r="G181" s="32"/>
      <c r="H181" s="32"/>
      <c r="I181" s="32"/>
      <c r="J181" s="32"/>
      <c r="K181" s="14"/>
    </row>
    <row r="182" spans="2:11" ht="31.5">
      <c r="B182" s="69" t="s">
        <v>206</v>
      </c>
      <c r="C182" s="73" t="s">
        <v>207</v>
      </c>
      <c r="D182" s="73"/>
      <c r="E182" s="64">
        <f>E183+E185</f>
        <v>2326720</v>
      </c>
      <c r="F182" s="32"/>
      <c r="G182" s="32"/>
      <c r="H182" s="32"/>
      <c r="I182" s="32"/>
      <c r="J182" s="32"/>
      <c r="K182" s="14"/>
    </row>
    <row r="183" spans="2:11" ht="47.25">
      <c r="B183" s="62" t="s">
        <v>431</v>
      </c>
      <c r="C183" s="73" t="s">
        <v>421</v>
      </c>
      <c r="D183" s="73"/>
      <c r="E183" s="64">
        <f>E184</f>
        <v>1628704</v>
      </c>
      <c r="F183" s="32"/>
      <c r="G183" s="32"/>
      <c r="H183" s="32"/>
      <c r="I183" s="32"/>
      <c r="J183" s="32"/>
      <c r="K183" s="14"/>
    </row>
    <row r="184" spans="2:11" ht="31.5">
      <c r="B184" s="62" t="s">
        <v>34</v>
      </c>
      <c r="C184" s="73" t="s">
        <v>421</v>
      </c>
      <c r="D184" s="73" t="s">
        <v>35</v>
      </c>
      <c r="E184" s="64">
        <v>1628704</v>
      </c>
      <c r="F184" s="32"/>
      <c r="G184" s="32"/>
      <c r="H184" s="32"/>
      <c r="I184" s="32"/>
      <c r="J184" s="32"/>
      <c r="K184" s="14"/>
    </row>
    <row r="185" spans="2:11" ht="63">
      <c r="B185" s="62" t="s">
        <v>441</v>
      </c>
      <c r="C185" s="30" t="s">
        <v>208</v>
      </c>
      <c r="D185" s="73"/>
      <c r="E185" s="64">
        <f>E186</f>
        <v>698016</v>
      </c>
      <c r="F185" s="32"/>
      <c r="G185" s="32"/>
      <c r="H185" s="32"/>
      <c r="I185" s="32"/>
      <c r="J185" s="32"/>
      <c r="K185" s="14"/>
    </row>
    <row r="186" spans="2:11" ht="31.5">
      <c r="B186" s="62" t="s">
        <v>34</v>
      </c>
      <c r="C186" s="30" t="s">
        <v>208</v>
      </c>
      <c r="D186" s="73" t="s">
        <v>35</v>
      </c>
      <c r="E186" s="64">
        <v>698016</v>
      </c>
      <c r="F186" s="32"/>
      <c r="G186" s="32"/>
      <c r="H186" s="32"/>
      <c r="I186" s="32"/>
      <c r="J186" s="32"/>
      <c r="K186" s="14"/>
    </row>
    <row r="187" spans="2:11" ht="78.75">
      <c r="B187" s="66" t="s">
        <v>225</v>
      </c>
      <c r="C187" s="240" t="s">
        <v>226</v>
      </c>
      <c r="D187" s="240"/>
      <c r="E187" s="133">
        <f>E188</f>
        <v>180416</v>
      </c>
      <c r="F187" s="32"/>
      <c r="G187" s="32"/>
      <c r="H187" s="32"/>
      <c r="I187" s="32"/>
      <c r="J187" s="32"/>
      <c r="K187" s="14"/>
    </row>
    <row r="188" spans="2:11" ht="47.25">
      <c r="B188" s="28" t="s">
        <v>233</v>
      </c>
      <c r="C188" s="30" t="s">
        <v>228</v>
      </c>
      <c r="D188" s="30"/>
      <c r="E188" s="56">
        <f>E189+E191</f>
        <v>180416</v>
      </c>
      <c r="F188" s="32"/>
      <c r="G188" s="32"/>
      <c r="H188" s="32"/>
      <c r="I188" s="32"/>
      <c r="J188" s="32"/>
      <c r="K188" s="14"/>
    </row>
    <row r="189" spans="2:11" ht="31.5">
      <c r="B189" s="28" t="s">
        <v>444</v>
      </c>
      <c r="C189" s="30" t="s">
        <v>234</v>
      </c>
      <c r="D189" s="30"/>
      <c r="E189" s="56">
        <f>E190</f>
        <v>61906</v>
      </c>
      <c r="F189" s="32"/>
      <c r="G189" s="32"/>
      <c r="H189" s="32"/>
      <c r="I189" s="32"/>
      <c r="J189" s="32"/>
      <c r="K189" s="14"/>
    </row>
    <row r="190" spans="2:11" ht="31.5">
      <c r="B190" s="28" t="s">
        <v>34</v>
      </c>
      <c r="C190" s="30" t="s">
        <v>234</v>
      </c>
      <c r="D190" s="30" t="s">
        <v>35</v>
      </c>
      <c r="E190" s="56">
        <v>61906</v>
      </c>
      <c r="F190" s="32"/>
      <c r="G190" s="32"/>
      <c r="H190" s="32"/>
      <c r="I190" s="32"/>
      <c r="J190" s="32"/>
      <c r="K190" s="14"/>
    </row>
    <row r="191" spans="2:11" ht="15.75">
      <c r="B191" s="62" t="s">
        <v>229</v>
      </c>
      <c r="C191" s="73" t="s">
        <v>230</v>
      </c>
      <c r="D191" s="73"/>
      <c r="E191" s="64">
        <f>E192</f>
        <v>118510</v>
      </c>
      <c r="F191" s="32"/>
      <c r="G191" s="32"/>
      <c r="H191" s="32"/>
      <c r="I191" s="32"/>
      <c r="J191" s="32"/>
      <c r="K191" s="14"/>
    </row>
    <row r="192" spans="2:11" ht="31.5">
      <c r="B192" s="62" t="s">
        <v>34</v>
      </c>
      <c r="C192" s="73" t="s">
        <v>230</v>
      </c>
      <c r="D192" s="73" t="s">
        <v>35</v>
      </c>
      <c r="E192" s="64">
        <v>118510</v>
      </c>
      <c r="F192" s="32"/>
      <c r="G192" s="32"/>
      <c r="H192" s="32"/>
      <c r="I192" s="32"/>
      <c r="J192" s="32"/>
      <c r="K192" s="14"/>
    </row>
    <row r="193" spans="2:11" ht="63">
      <c r="B193" s="31" t="s">
        <v>339</v>
      </c>
      <c r="C193" s="35" t="s">
        <v>340</v>
      </c>
      <c r="D193" s="35"/>
      <c r="E193" s="89">
        <f>E194+E198+E202</f>
        <v>2666757</v>
      </c>
      <c r="F193" s="32"/>
      <c r="G193" s="32"/>
      <c r="H193" s="32"/>
      <c r="I193" s="32"/>
      <c r="J193" s="32"/>
      <c r="K193" s="14"/>
    </row>
    <row r="194" spans="2:11" ht="94.5">
      <c r="B194" s="62" t="s">
        <v>365</v>
      </c>
      <c r="C194" s="73" t="s">
        <v>366</v>
      </c>
      <c r="D194" s="73"/>
      <c r="E194" s="64">
        <f>E195</f>
        <v>173282</v>
      </c>
      <c r="F194" s="32"/>
      <c r="G194" s="32"/>
      <c r="H194" s="32"/>
      <c r="I194" s="32"/>
      <c r="J194" s="32"/>
      <c r="K194" s="14"/>
    </row>
    <row r="195" spans="2:11" ht="31.5">
      <c r="B195" s="62" t="s">
        <v>367</v>
      </c>
      <c r="C195" s="73" t="s">
        <v>368</v>
      </c>
      <c r="D195" s="73"/>
      <c r="E195" s="64">
        <f>E196</f>
        <v>173282</v>
      </c>
      <c r="F195" s="32"/>
      <c r="G195" s="32"/>
      <c r="H195" s="32"/>
      <c r="I195" s="32"/>
      <c r="J195" s="32"/>
      <c r="K195" s="14"/>
    </row>
    <row r="196" spans="2:11" ht="15.75">
      <c r="B196" s="62" t="s">
        <v>369</v>
      </c>
      <c r="C196" s="73" t="s">
        <v>370</v>
      </c>
      <c r="D196" s="77"/>
      <c r="E196" s="64">
        <f>E197</f>
        <v>173282</v>
      </c>
      <c r="F196" s="32"/>
      <c r="G196" s="32"/>
      <c r="H196" s="32"/>
      <c r="I196" s="32"/>
      <c r="J196" s="32"/>
      <c r="K196" s="14"/>
    </row>
    <row r="197" spans="2:11" ht="31.5">
      <c r="B197" s="62" t="s">
        <v>34</v>
      </c>
      <c r="C197" s="73" t="s">
        <v>370</v>
      </c>
      <c r="D197" s="73" t="s">
        <v>35</v>
      </c>
      <c r="E197" s="64">
        <v>173282</v>
      </c>
      <c r="F197" s="32"/>
      <c r="G197" s="32"/>
      <c r="H197" s="32"/>
      <c r="I197" s="32"/>
      <c r="J197" s="32"/>
      <c r="K197" s="14"/>
    </row>
    <row r="198" spans="2:11" ht="94.5">
      <c r="B198" s="28" t="s">
        <v>401</v>
      </c>
      <c r="C198" s="30" t="s">
        <v>402</v>
      </c>
      <c r="D198" s="30"/>
      <c r="E198" s="90">
        <f>E199</f>
        <v>247000</v>
      </c>
      <c r="F198" s="32"/>
      <c r="G198" s="32"/>
      <c r="H198" s="32"/>
      <c r="I198" s="32"/>
      <c r="J198" s="32"/>
      <c r="K198" s="14"/>
    </row>
    <row r="199" spans="2:11" ht="47.25">
      <c r="B199" s="28" t="s">
        <v>403</v>
      </c>
      <c r="C199" s="30" t="s">
        <v>404</v>
      </c>
      <c r="D199" s="30"/>
      <c r="E199" s="90">
        <f>E200</f>
        <v>247000</v>
      </c>
      <c r="F199" s="32"/>
      <c r="G199" s="32"/>
      <c r="H199" s="32"/>
      <c r="I199" s="32"/>
      <c r="J199" s="32"/>
      <c r="K199" s="14"/>
    </row>
    <row r="200" spans="2:11" ht="63">
      <c r="B200" s="28" t="s">
        <v>405</v>
      </c>
      <c r="C200" s="30" t="s">
        <v>406</v>
      </c>
      <c r="D200" s="30"/>
      <c r="E200" s="90">
        <f>E201</f>
        <v>247000</v>
      </c>
      <c r="F200" s="32"/>
      <c r="G200" s="32"/>
      <c r="H200" s="32"/>
      <c r="I200" s="32"/>
      <c r="J200" s="32"/>
      <c r="K200" s="14"/>
    </row>
    <row r="201" spans="2:11" ht="32.25" thickBot="1">
      <c r="B201" s="44" t="s">
        <v>34</v>
      </c>
      <c r="C201" s="243" t="s">
        <v>406</v>
      </c>
      <c r="D201" s="243" t="s">
        <v>35</v>
      </c>
      <c r="E201" s="134">
        <v>247000</v>
      </c>
      <c r="F201" s="32"/>
      <c r="G201" s="32"/>
      <c r="H201" s="32"/>
      <c r="I201" s="32"/>
      <c r="J201" s="32"/>
      <c r="K201" s="14"/>
    </row>
    <row r="202" spans="2:11" ht="78.75">
      <c r="B202" s="62" t="s">
        <v>341</v>
      </c>
      <c r="C202" s="73" t="s">
        <v>342</v>
      </c>
      <c r="D202" s="73"/>
      <c r="E202" s="64">
        <f>E203</f>
        <v>2246475</v>
      </c>
      <c r="F202" s="32"/>
      <c r="G202" s="32"/>
      <c r="H202" s="32"/>
      <c r="I202" s="32"/>
      <c r="J202" s="32"/>
      <c r="K202" s="14"/>
    </row>
    <row r="203" spans="2:11" ht="31.5">
      <c r="B203" s="62" t="s">
        <v>343</v>
      </c>
      <c r="C203" s="73" t="s">
        <v>344</v>
      </c>
      <c r="D203" s="73"/>
      <c r="E203" s="64">
        <f>E204+E207+E210</f>
        <v>2246475</v>
      </c>
      <c r="F203" s="32"/>
      <c r="G203" s="32"/>
      <c r="H203" s="32"/>
      <c r="I203" s="32"/>
      <c r="J203" s="32"/>
      <c r="K203" s="14"/>
    </row>
    <row r="204" spans="2:11" ht="15.75">
      <c r="B204" s="62" t="s">
        <v>414</v>
      </c>
      <c r="C204" s="73" t="s">
        <v>415</v>
      </c>
      <c r="D204" s="73"/>
      <c r="E204" s="64">
        <f>E205+E206</f>
        <v>533660</v>
      </c>
      <c r="F204" s="32"/>
      <c r="G204" s="32"/>
      <c r="H204" s="32"/>
      <c r="I204" s="32"/>
      <c r="J204" s="32"/>
      <c r="K204" s="14"/>
    </row>
    <row r="205" spans="2:11" ht="31.5">
      <c r="B205" s="62" t="s">
        <v>34</v>
      </c>
      <c r="C205" s="73" t="s">
        <v>415</v>
      </c>
      <c r="D205" s="73" t="s">
        <v>35</v>
      </c>
      <c r="E205" s="64">
        <v>186186</v>
      </c>
      <c r="F205" s="32"/>
      <c r="G205" s="32"/>
      <c r="H205" s="32"/>
      <c r="I205" s="32"/>
      <c r="J205" s="32"/>
      <c r="K205" s="14"/>
    </row>
    <row r="206" spans="2:11" ht="15.75">
      <c r="B206" s="78" t="s">
        <v>243</v>
      </c>
      <c r="C206" s="73" t="s">
        <v>415</v>
      </c>
      <c r="D206" s="73" t="s">
        <v>244</v>
      </c>
      <c r="E206" s="64">
        <v>347474</v>
      </c>
      <c r="F206" s="32"/>
      <c r="G206" s="32"/>
      <c r="H206" s="32"/>
      <c r="I206" s="32"/>
      <c r="J206" s="32"/>
      <c r="K206" s="14"/>
    </row>
    <row r="207" spans="2:11" ht="31.5">
      <c r="B207" s="126" t="s">
        <v>347</v>
      </c>
      <c r="C207" s="116" t="s">
        <v>348</v>
      </c>
      <c r="D207" s="73"/>
      <c r="E207" s="64">
        <f>E208+E209</f>
        <v>834700</v>
      </c>
      <c r="F207" s="32"/>
      <c r="G207" s="32"/>
      <c r="H207" s="32"/>
      <c r="I207" s="32"/>
      <c r="J207" s="32"/>
      <c r="K207" s="14"/>
    </row>
    <row r="208" spans="2:11" ht="31.5">
      <c r="B208" s="62" t="s">
        <v>34</v>
      </c>
      <c r="C208" s="116" t="s">
        <v>348</v>
      </c>
      <c r="D208" s="73" t="s">
        <v>35</v>
      </c>
      <c r="E208" s="64">
        <v>350574</v>
      </c>
      <c r="F208" s="32"/>
      <c r="G208" s="32"/>
      <c r="H208" s="32"/>
      <c r="I208" s="32"/>
      <c r="J208" s="32"/>
      <c r="K208" s="14"/>
    </row>
    <row r="209" spans="2:11" ht="15.75">
      <c r="B209" s="78" t="s">
        <v>243</v>
      </c>
      <c r="C209" s="116" t="s">
        <v>348</v>
      </c>
      <c r="D209" s="73" t="s">
        <v>244</v>
      </c>
      <c r="E209" s="64">
        <v>484126</v>
      </c>
      <c r="F209" s="32"/>
      <c r="G209" s="32"/>
      <c r="H209" s="32"/>
      <c r="I209" s="32"/>
      <c r="J209" s="32"/>
      <c r="K209" s="14"/>
    </row>
    <row r="210" spans="2:11" ht="31.5">
      <c r="B210" s="78" t="s">
        <v>164</v>
      </c>
      <c r="C210" s="73" t="s">
        <v>346</v>
      </c>
      <c r="D210" s="77"/>
      <c r="E210" s="64">
        <f>E211+E212</f>
        <v>878115</v>
      </c>
      <c r="F210" s="32"/>
      <c r="G210" s="32"/>
      <c r="H210" s="32"/>
      <c r="I210" s="32"/>
      <c r="J210" s="32"/>
      <c r="K210" s="14"/>
    </row>
    <row r="211" spans="2:11" ht="63">
      <c r="B211" s="62" t="s">
        <v>25</v>
      </c>
      <c r="C211" s="73" t="s">
        <v>346</v>
      </c>
      <c r="D211" s="73" t="s">
        <v>26</v>
      </c>
      <c r="E211" s="64">
        <v>362547</v>
      </c>
      <c r="F211" s="32"/>
      <c r="G211" s="32"/>
      <c r="H211" s="32"/>
      <c r="I211" s="32"/>
      <c r="J211" s="32"/>
      <c r="K211" s="14"/>
    </row>
    <row r="212" spans="2:11" ht="31.5">
      <c r="B212" s="62" t="s">
        <v>34</v>
      </c>
      <c r="C212" s="73" t="s">
        <v>346</v>
      </c>
      <c r="D212" s="73" t="s">
        <v>35</v>
      </c>
      <c r="E212" s="64">
        <v>515568</v>
      </c>
      <c r="F212" s="32"/>
      <c r="G212" s="32"/>
      <c r="H212" s="32"/>
      <c r="I212" s="32"/>
      <c r="J212" s="32"/>
      <c r="K212" s="14"/>
    </row>
    <row r="213" spans="2:11" ht="31.5">
      <c r="B213" s="31" t="s">
        <v>46</v>
      </c>
      <c r="C213" s="35" t="s">
        <v>47</v>
      </c>
      <c r="D213" s="35"/>
      <c r="E213" s="60">
        <f>E214</f>
        <v>25000</v>
      </c>
      <c r="F213" s="32"/>
      <c r="G213" s="32"/>
      <c r="H213" s="32"/>
      <c r="I213" s="32"/>
      <c r="J213" s="32"/>
      <c r="K213" s="14"/>
    </row>
    <row r="214" spans="2:11" ht="63">
      <c r="B214" s="28" t="s">
        <v>48</v>
      </c>
      <c r="C214" s="30" t="s">
        <v>49</v>
      </c>
      <c r="D214" s="35"/>
      <c r="E214" s="56">
        <f>E215</f>
        <v>25000</v>
      </c>
      <c r="F214" s="32"/>
      <c r="G214" s="32"/>
      <c r="H214" s="32"/>
      <c r="I214" s="32"/>
      <c r="J214" s="32"/>
      <c r="K214" s="14"/>
    </row>
    <row r="215" spans="2:11" ht="47.25">
      <c r="B215" s="28" t="s">
        <v>50</v>
      </c>
      <c r="C215" s="30" t="s">
        <v>51</v>
      </c>
      <c r="D215" s="35"/>
      <c r="E215" s="56">
        <f>E216</f>
        <v>25000</v>
      </c>
      <c r="F215" s="32"/>
      <c r="G215" s="32"/>
      <c r="H215" s="32"/>
      <c r="I215" s="32"/>
      <c r="J215" s="32"/>
      <c r="K215" s="14"/>
    </row>
    <row r="216" spans="2:11" ht="31.5">
      <c r="B216" s="28" t="s">
        <v>52</v>
      </c>
      <c r="C216" s="30" t="s">
        <v>53</v>
      </c>
      <c r="D216" s="35"/>
      <c r="E216" s="56">
        <f>E217</f>
        <v>25000</v>
      </c>
      <c r="F216" s="32"/>
      <c r="G216" s="32"/>
      <c r="H216" s="32"/>
      <c r="I216" s="32"/>
      <c r="J216" s="32"/>
      <c r="K216" s="14"/>
    </row>
    <row r="217" spans="2:11" ht="31.5">
      <c r="B217" s="28" t="s">
        <v>34</v>
      </c>
      <c r="C217" s="30" t="s">
        <v>53</v>
      </c>
      <c r="D217" s="30" t="s">
        <v>35</v>
      </c>
      <c r="E217" s="56">
        <v>25000</v>
      </c>
      <c r="F217" s="32"/>
      <c r="G217" s="32"/>
      <c r="H217" s="32"/>
      <c r="I217" s="32"/>
      <c r="J217" s="32"/>
      <c r="K217" s="14"/>
    </row>
    <row r="218" spans="2:11" ht="31.5">
      <c r="B218" s="31" t="s">
        <v>54</v>
      </c>
      <c r="C218" s="35" t="s">
        <v>55</v>
      </c>
      <c r="D218" s="35"/>
      <c r="E218" s="60">
        <f>E219</f>
        <v>332360</v>
      </c>
      <c r="F218" s="32"/>
      <c r="G218" s="32"/>
      <c r="H218" s="32"/>
      <c r="I218" s="32"/>
      <c r="J218" s="32"/>
      <c r="K218" s="14"/>
    </row>
    <row r="219" spans="2:11" ht="78.75">
      <c r="B219" s="28" t="s">
        <v>56</v>
      </c>
      <c r="C219" s="30" t="s">
        <v>57</v>
      </c>
      <c r="D219" s="30"/>
      <c r="E219" s="56">
        <f>E220+E223</f>
        <v>332360</v>
      </c>
      <c r="F219" s="32"/>
      <c r="G219" s="32"/>
      <c r="H219" s="32"/>
      <c r="I219" s="32"/>
      <c r="J219" s="32"/>
      <c r="K219" s="14"/>
    </row>
    <row r="220" spans="2:11" ht="47.25">
      <c r="B220" s="28" t="s">
        <v>58</v>
      </c>
      <c r="C220" s="30" t="s">
        <v>59</v>
      </c>
      <c r="D220" s="30"/>
      <c r="E220" s="56">
        <f>E221</f>
        <v>282360</v>
      </c>
      <c r="F220" s="32"/>
      <c r="G220" s="32"/>
      <c r="H220" s="32"/>
      <c r="I220" s="32"/>
      <c r="J220" s="32"/>
      <c r="K220" s="14"/>
    </row>
    <row r="221" spans="2:11" ht="31.5">
      <c r="B221" s="27" t="s">
        <v>60</v>
      </c>
      <c r="C221" s="30" t="s">
        <v>61</v>
      </c>
      <c r="D221" s="30"/>
      <c r="E221" s="56">
        <f>E222</f>
        <v>282360</v>
      </c>
      <c r="F221" s="32"/>
      <c r="G221" s="32"/>
      <c r="H221" s="32"/>
      <c r="I221" s="32"/>
      <c r="J221" s="32"/>
      <c r="K221" s="14"/>
    </row>
    <row r="222" spans="2:11" ht="63">
      <c r="B222" s="28" t="s">
        <v>25</v>
      </c>
      <c r="C222" s="30" t="s">
        <v>61</v>
      </c>
      <c r="D222" s="30" t="s">
        <v>26</v>
      </c>
      <c r="E222" s="56">
        <v>282360</v>
      </c>
      <c r="F222" s="32"/>
      <c r="G222" s="32"/>
      <c r="H222" s="32"/>
      <c r="I222" s="32"/>
      <c r="J222" s="32"/>
      <c r="K222" s="14"/>
    </row>
    <row r="223" spans="2:11" ht="15.75">
      <c r="B223" s="28" t="s">
        <v>138</v>
      </c>
      <c r="C223" s="30" t="s">
        <v>139</v>
      </c>
      <c r="D223" s="30"/>
      <c r="E223" s="56">
        <f>E224</f>
        <v>50000</v>
      </c>
      <c r="F223" s="32"/>
      <c r="G223" s="32"/>
      <c r="H223" s="32"/>
      <c r="I223" s="32"/>
      <c r="J223" s="32"/>
      <c r="K223" s="14"/>
    </row>
    <row r="224" spans="2:11" ht="31.5">
      <c r="B224" s="28" t="s">
        <v>140</v>
      </c>
      <c r="C224" s="30" t="s">
        <v>141</v>
      </c>
      <c r="D224" s="30"/>
      <c r="E224" s="56">
        <f>E225</f>
        <v>50000</v>
      </c>
      <c r="F224" s="32"/>
      <c r="G224" s="32"/>
      <c r="H224" s="32"/>
      <c r="I224" s="32"/>
      <c r="J224" s="32"/>
      <c r="K224" s="14"/>
    </row>
    <row r="225" spans="2:11" ht="31.5">
      <c r="B225" s="28" t="s">
        <v>34</v>
      </c>
      <c r="C225" s="30" t="s">
        <v>141</v>
      </c>
      <c r="D225" s="30" t="s">
        <v>35</v>
      </c>
      <c r="E225" s="56">
        <v>50000</v>
      </c>
      <c r="F225" s="32"/>
      <c r="G225" s="32"/>
      <c r="H225" s="32"/>
      <c r="I225" s="32"/>
      <c r="J225" s="32"/>
      <c r="K225" s="14"/>
    </row>
    <row r="226" spans="2:11" ht="63">
      <c r="B226" s="21" t="s">
        <v>142</v>
      </c>
      <c r="C226" s="35" t="s">
        <v>143</v>
      </c>
      <c r="D226" s="35"/>
      <c r="E226" s="60">
        <f>E227+E237</f>
        <v>34610942</v>
      </c>
      <c r="F226" s="32"/>
      <c r="G226" s="32"/>
      <c r="H226" s="32"/>
      <c r="I226" s="32"/>
      <c r="J226" s="32"/>
      <c r="K226" s="14"/>
    </row>
    <row r="227" spans="2:11" ht="78.75">
      <c r="B227" s="27" t="s">
        <v>190</v>
      </c>
      <c r="C227" s="30" t="s">
        <v>191</v>
      </c>
      <c r="D227" s="30"/>
      <c r="E227" s="56">
        <f>E228</f>
        <v>34514942</v>
      </c>
      <c r="F227" s="32"/>
      <c r="G227" s="32"/>
      <c r="H227" s="32"/>
      <c r="I227" s="32"/>
      <c r="J227" s="32"/>
      <c r="K227" s="14"/>
    </row>
    <row r="228" spans="2:11" ht="31.5">
      <c r="B228" s="27" t="s">
        <v>192</v>
      </c>
      <c r="C228" s="30" t="s">
        <v>193</v>
      </c>
      <c r="D228" s="30"/>
      <c r="E228" s="56">
        <f>E229+E231+E233+E235</f>
        <v>34514942</v>
      </c>
      <c r="F228" s="32"/>
      <c r="G228" s="32"/>
      <c r="H228" s="32"/>
      <c r="I228" s="32"/>
      <c r="J228" s="32"/>
      <c r="K228" s="14"/>
    </row>
    <row r="229" spans="2:11" ht="47.25">
      <c r="B229" s="27" t="s">
        <v>901</v>
      </c>
      <c r="C229" s="30" t="s">
        <v>456</v>
      </c>
      <c r="D229" s="30"/>
      <c r="E229" s="56">
        <f>E230</f>
        <v>20666907</v>
      </c>
      <c r="F229" s="32"/>
      <c r="G229" s="32"/>
      <c r="H229" s="32"/>
      <c r="I229" s="32"/>
      <c r="J229" s="32"/>
      <c r="K229" s="14"/>
    </row>
    <row r="230" spans="2:11" ht="31.5">
      <c r="B230" s="28" t="s">
        <v>34</v>
      </c>
      <c r="C230" s="30" t="s">
        <v>456</v>
      </c>
      <c r="D230" s="30" t="s">
        <v>35</v>
      </c>
      <c r="E230" s="56">
        <v>20666907</v>
      </c>
      <c r="F230" s="32"/>
      <c r="G230" s="32"/>
      <c r="H230" s="32"/>
      <c r="I230" s="32"/>
      <c r="J230" s="32"/>
      <c r="K230" s="14"/>
    </row>
    <row r="231" spans="2:11" ht="47.25">
      <c r="B231" s="27" t="s">
        <v>454</v>
      </c>
      <c r="C231" s="30" t="s">
        <v>455</v>
      </c>
      <c r="D231" s="30"/>
      <c r="E231" s="56">
        <f>E232</f>
        <v>861122</v>
      </c>
      <c r="F231" s="32"/>
      <c r="G231" s="32"/>
      <c r="H231" s="32"/>
      <c r="I231" s="32"/>
      <c r="J231" s="32"/>
      <c r="K231" s="14"/>
    </row>
    <row r="232" spans="2:11" ht="31.5">
      <c r="B232" s="28" t="s">
        <v>34</v>
      </c>
      <c r="C232" s="30" t="s">
        <v>455</v>
      </c>
      <c r="D232" s="30" t="s">
        <v>35</v>
      </c>
      <c r="E232" s="56">
        <v>861122</v>
      </c>
      <c r="F232" s="32"/>
      <c r="G232" s="32"/>
      <c r="H232" s="32"/>
      <c r="I232" s="32"/>
      <c r="J232" s="32"/>
      <c r="K232" s="14"/>
    </row>
    <row r="233" spans="2:11" ht="31.5">
      <c r="B233" s="27" t="s">
        <v>196</v>
      </c>
      <c r="C233" s="30" t="s">
        <v>197</v>
      </c>
      <c r="D233" s="30"/>
      <c r="E233" s="56">
        <f>E234</f>
        <v>9000000</v>
      </c>
      <c r="F233" s="32"/>
      <c r="G233" s="32"/>
      <c r="H233" s="32"/>
      <c r="I233" s="32"/>
      <c r="J233" s="32"/>
      <c r="K233" s="14"/>
    </row>
    <row r="234" spans="2:11" ht="31.5">
      <c r="B234" s="28" t="s">
        <v>194</v>
      </c>
      <c r="C234" s="30" t="s">
        <v>197</v>
      </c>
      <c r="D234" s="30" t="s">
        <v>195</v>
      </c>
      <c r="E234" s="56">
        <v>9000000</v>
      </c>
      <c r="F234" s="32"/>
      <c r="G234" s="32"/>
      <c r="H234" s="32"/>
      <c r="I234" s="32"/>
      <c r="J234" s="32"/>
      <c r="K234" s="14"/>
    </row>
    <row r="235" spans="2:11" ht="31.5">
      <c r="B235" s="28" t="s">
        <v>198</v>
      </c>
      <c r="C235" s="30" t="s">
        <v>199</v>
      </c>
      <c r="D235" s="30"/>
      <c r="E235" s="56">
        <f>E236</f>
        <v>3986913</v>
      </c>
      <c r="F235" s="32"/>
      <c r="G235" s="14"/>
      <c r="H235" s="14"/>
      <c r="I235" s="14"/>
      <c r="J235" s="14"/>
      <c r="K235" s="14"/>
    </row>
    <row r="236" spans="2:11" ht="31.5">
      <c r="B236" s="28" t="s">
        <v>34</v>
      </c>
      <c r="C236" s="30" t="s">
        <v>199</v>
      </c>
      <c r="D236" s="30" t="s">
        <v>35</v>
      </c>
      <c r="E236" s="56">
        <v>3986913</v>
      </c>
      <c r="F236" s="32"/>
      <c r="G236" s="14"/>
      <c r="H236" s="14"/>
      <c r="I236" s="14"/>
      <c r="J236" s="14"/>
      <c r="K236" s="14"/>
    </row>
    <row r="237" spans="2:11" ht="78.75">
      <c r="B237" s="28" t="s">
        <v>144</v>
      </c>
      <c r="C237" s="9" t="s">
        <v>145</v>
      </c>
      <c r="D237" s="9"/>
      <c r="E237" s="56">
        <f>E238</f>
        <v>96000</v>
      </c>
      <c r="F237" s="32"/>
      <c r="G237" s="14"/>
      <c r="H237" s="14"/>
      <c r="I237" s="14"/>
      <c r="J237" s="14"/>
      <c r="K237" s="14"/>
    </row>
    <row r="238" spans="2:11" ht="47.25">
      <c r="B238" s="28" t="s">
        <v>146</v>
      </c>
      <c r="C238" s="9" t="s">
        <v>147</v>
      </c>
      <c r="D238" s="9"/>
      <c r="E238" s="56">
        <f>E239</f>
        <v>96000</v>
      </c>
      <c r="F238" s="32"/>
      <c r="G238" s="14"/>
      <c r="H238" s="14"/>
      <c r="I238" s="14"/>
      <c r="J238" s="14"/>
      <c r="K238" s="14"/>
    </row>
    <row r="239" spans="2:11" ht="31.5">
      <c r="B239" s="36" t="s">
        <v>148</v>
      </c>
      <c r="C239" s="8" t="s">
        <v>149</v>
      </c>
      <c r="D239" s="9"/>
      <c r="E239" s="56">
        <f>E240</f>
        <v>96000</v>
      </c>
      <c r="F239" s="32"/>
      <c r="G239" s="14"/>
      <c r="H239" s="14"/>
      <c r="I239" s="14"/>
      <c r="J239" s="14"/>
      <c r="K239" s="14"/>
    </row>
    <row r="240" spans="2:11" ht="31.5">
      <c r="B240" s="28" t="s">
        <v>34</v>
      </c>
      <c r="C240" s="8" t="s">
        <v>149</v>
      </c>
      <c r="D240" s="9" t="s">
        <v>35</v>
      </c>
      <c r="E240" s="56">
        <v>96000</v>
      </c>
      <c r="F240" s="32"/>
      <c r="G240" s="14"/>
      <c r="H240" s="14"/>
      <c r="I240" s="14"/>
      <c r="J240" s="14"/>
      <c r="K240" s="14"/>
    </row>
    <row r="241" spans="2:11" ht="47.25">
      <c r="B241" s="21" t="s">
        <v>62</v>
      </c>
      <c r="C241" s="24" t="s">
        <v>63</v>
      </c>
      <c r="D241" s="24"/>
      <c r="E241" s="54">
        <f>E242+E246</f>
        <v>1005800</v>
      </c>
      <c r="F241" s="32"/>
      <c r="G241" s="14"/>
      <c r="H241" s="14"/>
      <c r="I241" s="14"/>
      <c r="J241" s="14"/>
      <c r="K241" s="14"/>
    </row>
    <row r="242" spans="2:11" ht="63">
      <c r="B242" s="27" t="s">
        <v>64</v>
      </c>
      <c r="C242" s="9" t="s">
        <v>65</v>
      </c>
      <c r="D242" s="9"/>
      <c r="E242" s="55">
        <f>E243</f>
        <v>305800</v>
      </c>
      <c r="F242" s="32"/>
      <c r="G242" s="14"/>
      <c r="H242" s="14"/>
      <c r="I242" s="14"/>
      <c r="J242" s="14"/>
      <c r="K242" s="14"/>
    </row>
    <row r="243" spans="2:11" ht="63">
      <c r="B243" s="28" t="s">
        <v>66</v>
      </c>
      <c r="C243" s="9" t="s">
        <v>67</v>
      </c>
      <c r="D243" s="9"/>
      <c r="E243" s="55">
        <f>E244</f>
        <v>305800</v>
      </c>
      <c r="F243" s="32"/>
      <c r="G243" s="14"/>
      <c r="H243" s="14"/>
      <c r="I243" s="14"/>
      <c r="J243" s="14"/>
      <c r="K243" s="14"/>
    </row>
    <row r="244" spans="2:11" ht="47.25">
      <c r="B244" s="27" t="s">
        <v>68</v>
      </c>
      <c r="C244" s="9" t="s">
        <v>69</v>
      </c>
      <c r="D244" s="9"/>
      <c r="E244" s="55">
        <f>E245</f>
        <v>305800</v>
      </c>
      <c r="F244" s="32"/>
      <c r="G244" s="14"/>
      <c r="H244" s="14"/>
      <c r="I244" s="14"/>
      <c r="J244" s="14"/>
      <c r="K244" s="14"/>
    </row>
    <row r="245" spans="2:11" ht="63">
      <c r="B245" s="28" t="s">
        <v>25</v>
      </c>
      <c r="C245" s="9" t="s">
        <v>69</v>
      </c>
      <c r="D245" s="9" t="s">
        <v>26</v>
      </c>
      <c r="E245" s="55">
        <v>305800</v>
      </c>
      <c r="F245" s="32"/>
      <c r="G245" s="14"/>
      <c r="H245" s="14"/>
      <c r="I245" s="14"/>
      <c r="J245" s="14"/>
      <c r="K245" s="14"/>
    </row>
    <row r="246" spans="2:11" ht="63">
      <c r="B246" s="28" t="s">
        <v>313</v>
      </c>
      <c r="C246" s="10" t="s">
        <v>314</v>
      </c>
      <c r="D246" s="30"/>
      <c r="E246" s="56">
        <f>E247+E250+E253</f>
        <v>700000</v>
      </c>
      <c r="F246" s="32"/>
      <c r="G246" s="14"/>
      <c r="H246" s="14"/>
      <c r="I246" s="14"/>
      <c r="J246" s="14"/>
      <c r="K246" s="14"/>
    </row>
    <row r="247" spans="2:11" ht="15.75">
      <c r="B247" s="61" t="s">
        <v>446</v>
      </c>
      <c r="C247" s="10" t="s">
        <v>447</v>
      </c>
      <c r="D247" s="30"/>
      <c r="E247" s="56">
        <f>E248</f>
        <v>300000</v>
      </c>
      <c r="F247" s="32"/>
      <c r="G247" s="14"/>
      <c r="H247" s="14"/>
      <c r="I247" s="14"/>
      <c r="J247" s="14"/>
      <c r="K247" s="14"/>
    </row>
    <row r="248" spans="2:11" ht="31.5">
      <c r="B248" s="61" t="s">
        <v>317</v>
      </c>
      <c r="C248" s="10" t="s">
        <v>448</v>
      </c>
      <c r="D248" s="30"/>
      <c r="E248" s="56">
        <f>E249</f>
        <v>300000</v>
      </c>
      <c r="F248" s="32"/>
      <c r="G248" s="14"/>
      <c r="H248" s="14"/>
      <c r="I248" s="14"/>
      <c r="J248" s="14"/>
      <c r="K248" s="14"/>
    </row>
    <row r="249" spans="2:11" ht="31.5">
      <c r="B249" s="61" t="s">
        <v>34</v>
      </c>
      <c r="C249" s="10" t="s">
        <v>448</v>
      </c>
      <c r="D249" s="30" t="s">
        <v>35</v>
      </c>
      <c r="E249" s="56">
        <v>300000</v>
      </c>
      <c r="F249" s="32"/>
      <c r="G249" s="14"/>
      <c r="H249" s="14"/>
      <c r="I249" s="14"/>
      <c r="J249" s="14"/>
      <c r="K249" s="14"/>
    </row>
    <row r="250" spans="2:11" ht="31.5">
      <c r="B250" s="62" t="s">
        <v>315</v>
      </c>
      <c r="C250" s="125" t="s">
        <v>316</v>
      </c>
      <c r="D250" s="63"/>
      <c r="E250" s="64">
        <f>E251</f>
        <v>268000</v>
      </c>
      <c r="F250" s="32"/>
      <c r="G250" s="14"/>
      <c r="H250" s="14"/>
      <c r="I250" s="14"/>
      <c r="J250" s="14"/>
      <c r="K250" s="14"/>
    </row>
    <row r="251" spans="2:11" ht="31.5">
      <c r="B251" s="62" t="s">
        <v>317</v>
      </c>
      <c r="C251" s="125" t="s">
        <v>318</v>
      </c>
      <c r="D251" s="63"/>
      <c r="E251" s="64">
        <f>E252</f>
        <v>268000</v>
      </c>
      <c r="F251" s="32"/>
      <c r="G251" s="14"/>
      <c r="H251" s="14"/>
      <c r="I251" s="14"/>
      <c r="J251" s="14"/>
      <c r="K251" s="14"/>
    </row>
    <row r="252" spans="2:11" ht="31.5">
      <c r="B252" s="62" t="s">
        <v>34</v>
      </c>
      <c r="C252" s="125" t="s">
        <v>318</v>
      </c>
      <c r="D252" s="63" t="s">
        <v>35</v>
      </c>
      <c r="E252" s="64">
        <v>268000</v>
      </c>
      <c r="F252" s="32"/>
      <c r="G252" s="14"/>
      <c r="H252" s="14"/>
      <c r="I252" s="14"/>
      <c r="J252" s="14"/>
      <c r="K252" s="14"/>
    </row>
    <row r="253" spans="2:11" ht="31.5">
      <c r="B253" s="62" t="s">
        <v>319</v>
      </c>
      <c r="C253" s="116" t="s">
        <v>320</v>
      </c>
      <c r="D253" s="73"/>
      <c r="E253" s="64">
        <f>E254</f>
        <v>132000</v>
      </c>
      <c r="F253" s="32"/>
      <c r="G253" s="14"/>
      <c r="H253" s="14"/>
      <c r="I253" s="14"/>
      <c r="J253" s="14"/>
      <c r="K253" s="14"/>
    </row>
    <row r="254" spans="2:11" ht="31.5">
      <c r="B254" s="62" t="s">
        <v>317</v>
      </c>
      <c r="C254" s="125" t="s">
        <v>321</v>
      </c>
      <c r="D254" s="63"/>
      <c r="E254" s="64">
        <f>E255</f>
        <v>132000</v>
      </c>
      <c r="F254" s="32"/>
      <c r="G254" s="14"/>
      <c r="H254" s="14"/>
      <c r="I254" s="14"/>
      <c r="J254" s="14"/>
      <c r="K254" s="14"/>
    </row>
    <row r="255" spans="2:11" ht="31.5">
      <c r="B255" s="62" t="s">
        <v>34</v>
      </c>
      <c r="C255" s="125" t="s">
        <v>321</v>
      </c>
      <c r="D255" s="63" t="s">
        <v>35</v>
      </c>
      <c r="E255" s="64">
        <v>132000</v>
      </c>
      <c r="F255" s="32"/>
      <c r="G255" s="14"/>
      <c r="H255" s="14"/>
      <c r="I255" s="14"/>
      <c r="J255" s="14"/>
      <c r="K255" s="14"/>
    </row>
    <row r="256" spans="2:11" ht="63">
      <c r="B256" s="37" t="s">
        <v>179</v>
      </c>
      <c r="C256" s="24" t="s">
        <v>180</v>
      </c>
      <c r="D256" s="24"/>
      <c r="E256" s="60">
        <f>E257</f>
        <v>135000</v>
      </c>
      <c r="F256" s="32"/>
      <c r="G256" s="14"/>
      <c r="H256" s="14"/>
      <c r="I256" s="14"/>
      <c r="J256" s="14"/>
      <c r="K256" s="14"/>
    </row>
    <row r="257" spans="2:11" ht="110.25">
      <c r="B257" s="36" t="s">
        <v>181</v>
      </c>
      <c r="C257" s="9" t="s">
        <v>182</v>
      </c>
      <c r="D257" s="9"/>
      <c r="E257" s="56">
        <f>E258</f>
        <v>135000</v>
      </c>
      <c r="F257" s="32"/>
      <c r="G257" s="14"/>
      <c r="H257" s="14"/>
      <c r="I257" s="14"/>
      <c r="J257" s="14"/>
      <c r="K257" s="14"/>
    </row>
    <row r="258" spans="2:11" ht="47.25">
      <c r="B258" s="36" t="s">
        <v>183</v>
      </c>
      <c r="C258" s="9" t="s">
        <v>184</v>
      </c>
      <c r="D258" s="9"/>
      <c r="E258" s="56">
        <f>E259</f>
        <v>135000</v>
      </c>
      <c r="F258" s="32"/>
      <c r="G258" s="14"/>
      <c r="H258" s="14"/>
      <c r="I258" s="14"/>
      <c r="J258" s="14"/>
      <c r="K258" s="14"/>
    </row>
    <row r="259" spans="2:11" ht="47.25">
      <c r="B259" s="36" t="s">
        <v>185</v>
      </c>
      <c r="C259" s="9" t="s">
        <v>186</v>
      </c>
      <c r="D259" s="9"/>
      <c r="E259" s="56">
        <f>E260</f>
        <v>135000</v>
      </c>
      <c r="F259" s="32"/>
      <c r="G259" s="14"/>
      <c r="H259" s="14"/>
      <c r="I259" s="14"/>
      <c r="J259" s="14"/>
      <c r="K259" s="14"/>
    </row>
    <row r="260" spans="2:11" ht="31.5">
      <c r="B260" s="28" t="s">
        <v>34</v>
      </c>
      <c r="C260" s="9" t="s">
        <v>186</v>
      </c>
      <c r="D260" s="9" t="s">
        <v>35</v>
      </c>
      <c r="E260" s="56">
        <v>135000</v>
      </c>
      <c r="F260" s="32"/>
      <c r="G260" s="14"/>
      <c r="H260" s="14"/>
      <c r="I260" s="14"/>
      <c r="J260" s="14"/>
      <c r="K260" s="14"/>
    </row>
    <row r="261" spans="2:11" ht="47.25">
      <c r="B261" s="31" t="s">
        <v>93</v>
      </c>
      <c r="C261" s="24" t="s">
        <v>94</v>
      </c>
      <c r="D261" s="9"/>
      <c r="E261" s="54">
        <f>E262+E266</f>
        <v>12273780</v>
      </c>
      <c r="F261" s="32"/>
      <c r="G261" s="14"/>
      <c r="H261" s="14"/>
      <c r="I261" s="14"/>
      <c r="J261" s="14"/>
      <c r="K261" s="14"/>
    </row>
    <row r="262" spans="2:11" ht="63">
      <c r="B262" s="28" t="s">
        <v>275</v>
      </c>
      <c r="C262" s="9" t="s">
        <v>276</v>
      </c>
      <c r="D262" s="9"/>
      <c r="E262" s="55">
        <f>E263</f>
        <v>8317278</v>
      </c>
      <c r="F262" s="32"/>
      <c r="G262" s="14"/>
      <c r="H262" s="14"/>
      <c r="I262" s="14"/>
      <c r="J262" s="14"/>
      <c r="K262" s="14"/>
    </row>
    <row r="263" spans="2:11" ht="31.5">
      <c r="B263" s="28" t="s">
        <v>277</v>
      </c>
      <c r="C263" s="9" t="s">
        <v>278</v>
      </c>
      <c r="D263" s="9"/>
      <c r="E263" s="55">
        <f>E264</f>
        <v>8317278</v>
      </c>
      <c r="F263" s="32"/>
      <c r="G263" s="14"/>
      <c r="H263" s="14"/>
      <c r="I263" s="14"/>
      <c r="J263" s="14"/>
      <c r="K263" s="14"/>
    </row>
    <row r="264" spans="2:11" ht="31.5">
      <c r="B264" s="28" t="s">
        <v>279</v>
      </c>
      <c r="C264" s="9" t="s">
        <v>280</v>
      </c>
      <c r="D264" s="9"/>
      <c r="E264" s="55">
        <f>E265</f>
        <v>8317278</v>
      </c>
      <c r="F264" s="32"/>
      <c r="G264" s="14"/>
      <c r="H264" s="14"/>
      <c r="I264" s="14"/>
      <c r="J264" s="14"/>
      <c r="K264" s="14"/>
    </row>
    <row r="265" spans="2:11" ht="15.75">
      <c r="B265" s="28" t="s">
        <v>281</v>
      </c>
      <c r="C265" s="9" t="s">
        <v>280</v>
      </c>
      <c r="D265" s="9" t="s">
        <v>282</v>
      </c>
      <c r="E265" s="55">
        <v>8317278</v>
      </c>
      <c r="F265" s="32"/>
      <c r="G265" s="14"/>
      <c r="H265" s="14"/>
      <c r="I265" s="14"/>
      <c r="J265" s="14"/>
      <c r="K265" s="14"/>
    </row>
    <row r="266" spans="2:11" ht="63">
      <c r="B266" s="28" t="s">
        <v>95</v>
      </c>
      <c r="C266" s="9" t="s">
        <v>96</v>
      </c>
      <c r="D266" s="9"/>
      <c r="E266" s="55">
        <f>E267</f>
        <v>3956502</v>
      </c>
      <c r="F266" s="32"/>
      <c r="G266" s="14"/>
      <c r="H266" s="14"/>
      <c r="I266" s="14"/>
      <c r="J266" s="14"/>
      <c r="K266" s="14"/>
    </row>
    <row r="267" spans="2:11" ht="31.5">
      <c r="B267" s="28" t="s">
        <v>97</v>
      </c>
      <c r="C267" s="30" t="s">
        <v>98</v>
      </c>
      <c r="D267" s="30"/>
      <c r="E267" s="56">
        <f>E268</f>
        <v>3956502</v>
      </c>
      <c r="F267" s="32"/>
      <c r="G267" s="14"/>
      <c r="H267" s="14"/>
      <c r="I267" s="14"/>
      <c r="J267" s="14"/>
      <c r="K267" s="14"/>
    </row>
    <row r="268" spans="2:11" ht="31.5">
      <c r="B268" s="27" t="s">
        <v>23</v>
      </c>
      <c r="C268" s="9" t="s">
        <v>99</v>
      </c>
      <c r="D268" s="9"/>
      <c r="E268" s="55">
        <f>E269+E270</f>
        <v>3956502</v>
      </c>
      <c r="F268" s="32"/>
      <c r="G268" s="14"/>
      <c r="H268" s="14"/>
      <c r="I268" s="14"/>
      <c r="J268" s="14"/>
      <c r="K268" s="14"/>
    </row>
    <row r="269" spans="2:11" ht="63">
      <c r="B269" s="34" t="s">
        <v>25</v>
      </c>
      <c r="C269" s="9" t="s">
        <v>99</v>
      </c>
      <c r="D269" s="9" t="s">
        <v>26</v>
      </c>
      <c r="E269" s="55">
        <v>3955502</v>
      </c>
      <c r="F269" s="32"/>
      <c r="G269" s="14"/>
      <c r="H269" s="14"/>
      <c r="I269" s="14"/>
      <c r="J269" s="14"/>
      <c r="K269" s="14"/>
    </row>
    <row r="270" spans="2:11" ht="15.75">
      <c r="B270" s="28" t="s">
        <v>36</v>
      </c>
      <c r="C270" s="9" t="s">
        <v>99</v>
      </c>
      <c r="D270" s="9" t="s">
        <v>37</v>
      </c>
      <c r="E270" s="57">
        <v>1000</v>
      </c>
      <c r="F270" s="32"/>
      <c r="G270" s="14"/>
      <c r="H270" s="14"/>
      <c r="I270" s="14"/>
      <c r="J270" s="14"/>
      <c r="K270" s="14"/>
    </row>
    <row r="271" spans="2:11" ht="47.25">
      <c r="B271" s="31" t="s">
        <v>150</v>
      </c>
      <c r="C271" s="3" t="s">
        <v>151</v>
      </c>
      <c r="D271" s="24"/>
      <c r="E271" s="60">
        <f>E272</f>
        <v>50000</v>
      </c>
      <c r="F271" s="32"/>
      <c r="G271" s="14"/>
      <c r="H271" s="14"/>
      <c r="I271" s="14"/>
      <c r="J271" s="14"/>
      <c r="K271" s="14"/>
    </row>
    <row r="272" spans="2:11" ht="78.75">
      <c r="B272" s="28" t="s">
        <v>152</v>
      </c>
      <c r="C272" s="8" t="s">
        <v>153</v>
      </c>
      <c r="D272" s="9"/>
      <c r="E272" s="56">
        <f>E273</f>
        <v>50000</v>
      </c>
      <c r="F272" s="32"/>
      <c r="G272" s="14"/>
      <c r="H272" s="14"/>
      <c r="I272" s="14"/>
      <c r="J272" s="14"/>
      <c r="K272" s="14"/>
    </row>
    <row r="273" spans="2:11" ht="47.25">
      <c r="B273" s="28" t="s">
        <v>154</v>
      </c>
      <c r="C273" s="8" t="s">
        <v>155</v>
      </c>
      <c r="D273" s="9"/>
      <c r="E273" s="56">
        <f>E274</f>
        <v>50000</v>
      </c>
      <c r="F273" s="32"/>
      <c r="G273" s="14"/>
      <c r="H273" s="14"/>
      <c r="I273" s="14"/>
      <c r="J273" s="14"/>
      <c r="K273" s="14"/>
    </row>
    <row r="274" spans="2:11" ht="47.25">
      <c r="B274" s="28" t="s">
        <v>156</v>
      </c>
      <c r="C274" s="8" t="s">
        <v>157</v>
      </c>
      <c r="D274" s="9"/>
      <c r="E274" s="56">
        <f>E275</f>
        <v>50000</v>
      </c>
      <c r="F274" s="32"/>
      <c r="G274" s="14"/>
      <c r="H274" s="14"/>
      <c r="I274" s="14"/>
      <c r="J274" s="14"/>
      <c r="K274" s="14"/>
    </row>
    <row r="275" spans="2:11" ht="31.5">
      <c r="B275" s="28" t="s">
        <v>34</v>
      </c>
      <c r="C275" s="8" t="s">
        <v>157</v>
      </c>
      <c r="D275" s="9" t="s">
        <v>35</v>
      </c>
      <c r="E275" s="56">
        <v>50000</v>
      </c>
      <c r="F275" s="32"/>
      <c r="G275" s="14"/>
      <c r="H275" s="14"/>
      <c r="I275" s="14"/>
      <c r="J275" s="14"/>
      <c r="K275" s="14"/>
    </row>
    <row r="276" spans="2:11" ht="47.25">
      <c r="B276" s="72" t="s">
        <v>450</v>
      </c>
      <c r="C276" s="77" t="s">
        <v>221</v>
      </c>
      <c r="D276" s="77"/>
      <c r="E276" s="71">
        <f>E277</f>
        <v>919233</v>
      </c>
      <c r="F276" s="32"/>
      <c r="G276" s="14"/>
      <c r="H276" s="14"/>
      <c r="I276" s="14"/>
      <c r="J276" s="14"/>
      <c r="K276" s="14"/>
    </row>
    <row r="277" spans="2:11" ht="63">
      <c r="B277" s="62" t="s">
        <v>451</v>
      </c>
      <c r="C277" s="73" t="s">
        <v>222</v>
      </c>
      <c r="D277" s="73"/>
      <c r="E277" s="64">
        <f>E278</f>
        <v>919233</v>
      </c>
      <c r="F277" s="32"/>
      <c r="G277" s="14"/>
      <c r="H277" s="14"/>
      <c r="I277" s="14"/>
      <c r="J277" s="14"/>
      <c r="K277" s="14"/>
    </row>
    <row r="278" spans="2:11" ht="31.5">
      <c r="B278" s="62" t="s">
        <v>452</v>
      </c>
      <c r="C278" s="73" t="s">
        <v>223</v>
      </c>
      <c r="D278" s="73"/>
      <c r="E278" s="64">
        <f>E279</f>
        <v>919233</v>
      </c>
      <c r="F278" s="32"/>
      <c r="G278" s="14"/>
      <c r="H278" s="14"/>
      <c r="I278" s="14"/>
      <c r="J278" s="14"/>
      <c r="K278" s="14"/>
    </row>
    <row r="279" spans="2:11" ht="31.5">
      <c r="B279" s="62" t="s">
        <v>442</v>
      </c>
      <c r="C279" s="73" t="s">
        <v>434</v>
      </c>
      <c r="D279" s="73"/>
      <c r="E279" s="64">
        <f>E280</f>
        <v>919233</v>
      </c>
      <c r="F279" s="32"/>
      <c r="G279" s="14"/>
      <c r="H279" s="14"/>
      <c r="I279" s="14"/>
      <c r="J279" s="14"/>
      <c r="K279" s="14"/>
    </row>
    <row r="280" spans="2:11" ht="31.5">
      <c r="B280" s="62" t="s">
        <v>194</v>
      </c>
      <c r="C280" s="73" t="s">
        <v>434</v>
      </c>
      <c r="D280" s="73" t="s">
        <v>195</v>
      </c>
      <c r="E280" s="64">
        <v>919233</v>
      </c>
      <c r="F280" s="32"/>
      <c r="G280" s="14"/>
      <c r="H280" s="14"/>
      <c r="I280" s="14"/>
      <c r="J280" s="14"/>
      <c r="K280" s="14"/>
    </row>
    <row r="281" spans="2:11" ht="31.5">
      <c r="B281" s="31" t="s">
        <v>70</v>
      </c>
      <c r="C281" s="24" t="s">
        <v>71</v>
      </c>
      <c r="D281" s="24"/>
      <c r="E281" s="54">
        <f>E282+E286</f>
        <v>400800</v>
      </c>
      <c r="F281" s="32"/>
      <c r="G281" s="14"/>
      <c r="H281" s="14"/>
      <c r="I281" s="14"/>
      <c r="J281" s="14"/>
      <c r="K281" s="14"/>
    </row>
    <row r="282" spans="2:11" ht="63">
      <c r="B282" s="62" t="s">
        <v>322</v>
      </c>
      <c r="C282" s="63" t="s">
        <v>323</v>
      </c>
      <c r="D282" s="63"/>
      <c r="E282" s="123">
        <f>E283</f>
        <v>95000</v>
      </c>
      <c r="F282" s="32"/>
      <c r="G282" s="14"/>
      <c r="H282" s="14"/>
      <c r="I282" s="14"/>
      <c r="J282" s="14"/>
      <c r="K282" s="14"/>
    </row>
    <row r="283" spans="2:11" ht="47.25">
      <c r="B283" s="62" t="s">
        <v>324</v>
      </c>
      <c r="C283" s="63" t="s">
        <v>325</v>
      </c>
      <c r="D283" s="63"/>
      <c r="E283" s="123">
        <f>E284</f>
        <v>95000</v>
      </c>
      <c r="F283" s="32"/>
      <c r="G283" s="14"/>
      <c r="H283" s="14"/>
      <c r="I283" s="14"/>
      <c r="J283" s="14"/>
      <c r="K283" s="14"/>
    </row>
    <row r="284" spans="2:11" ht="31.5">
      <c r="B284" s="62" t="s">
        <v>326</v>
      </c>
      <c r="C284" s="63" t="s">
        <v>327</v>
      </c>
      <c r="D284" s="63"/>
      <c r="E284" s="123">
        <f>E285</f>
        <v>95000</v>
      </c>
      <c r="F284" s="32"/>
      <c r="G284" s="14"/>
      <c r="H284" s="14"/>
      <c r="I284" s="14"/>
      <c r="J284" s="14"/>
      <c r="K284" s="14"/>
    </row>
    <row r="285" spans="2:11" ht="31.5">
      <c r="B285" s="62" t="s">
        <v>34</v>
      </c>
      <c r="C285" s="63" t="s">
        <v>327</v>
      </c>
      <c r="D285" s="63" t="s">
        <v>35</v>
      </c>
      <c r="E285" s="123">
        <v>95000</v>
      </c>
      <c r="F285" s="32"/>
      <c r="G285" s="14"/>
      <c r="H285" s="14"/>
      <c r="I285" s="14"/>
      <c r="J285" s="14"/>
      <c r="K285" s="14"/>
    </row>
    <row r="286" spans="2:11" ht="47.25">
      <c r="B286" s="28" t="s">
        <v>72</v>
      </c>
      <c r="C286" s="9" t="s">
        <v>73</v>
      </c>
      <c r="D286" s="9"/>
      <c r="E286" s="55">
        <f>E287</f>
        <v>305800</v>
      </c>
      <c r="F286" s="32"/>
      <c r="G286" s="14"/>
      <c r="H286" s="14"/>
      <c r="I286" s="14"/>
      <c r="J286" s="14"/>
      <c r="K286" s="14"/>
    </row>
    <row r="287" spans="2:11" ht="47.25">
      <c r="B287" s="28" t="s">
        <v>74</v>
      </c>
      <c r="C287" s="9" t="s">
        <v>75</v>
      </c>
      <c r="D287" s="9"/>
      <c r="E287" s="55">
        <f>E288</f>
        <v>305800</v>
      </c>
      <c r="F287" s="32"/>
      <c r="G287" s="14"/>
      <c r="H287" s="14"/>
      <c r="I287" s="14"/>
      <c r="J287" s="14"/>
      <c r="K287" s="14"/>
    </row>
    <row r="288" spans="2:11" ht="31.5">
      <c r="B288" s="27" t="s">
        <v>76</v>
      </c>
      <c r="C288" s="9" t="s">
        <v>77</v>
      </c>
      <c r="D288" s="9"/>
      <c r="E288" s="55">
        <f>E289</f>
        <v>305800</v>
      </c>
      <c r="F288" s="32"/>
      <c r="G288" s="14"/>
      <c r="H288" s="14"/>
      <c r="I288" s="14"/>
      <c r="J288" s="14"/>
      <c r="K288" s="14"/>
    </row>
    <row r="289" spans="2:11" ht="63">
      <c r="B289" s="28" t="s">
        <v>78</v>
      </c>
      <c r="C289" s="9" t="s">
        <v>77</v>
      </c>
      <c r="D289" s="9" t="s">
        <v>26</v>
      </c>
      <c r="E289" s="55">
        <v>305800</v>
      </c>
      <c r="F289" s="32"/>
      <c r="G289" s="14"/>
      <c r="H289" s="14"/>
      <c r="I289" s="14"/>
      <c r="J289" s="14"/>
      <c r="K289" s="14"/>
    </row>
    <row r="290" spans="2:11" ht="63">
      <c r="B290" s="37" t="s">
        <v>158</v>
      </c>
      <c r="C290" s="24" t="s">
        <v>159</v>
      </c>
      <c r="D290" s="9"/>
      <c r="E290" s="54">
        <f>E291</f>
        <v>20850829</v>
      </c>
      <c r="F290" s="32"/>
      <c r="G290" s="14"/>
      <c r="H290" s="14"/>
      <c r="I290" s="14"/>
      <c r="J290" s="14"/>
      <c r="K290" s="14"/>
    </row>
    <row r="291" spans="2:11" ht="126">
      <c r="B291" s="36" t="s">
        <v>160</v>
      </c>
      <c r="C291" s="9" t="s">
        <v>161</v>
      </c>
      <c r="D291" s="9"/>
      <c r="E291" s="55">
        <f>E292</f>
        <v>20850829</v>
      </c>
      <c r="F291" s="32"/>
      <c r="G291" s="14"/>
      <c r="H291" s="14"/>
      <c r="I291" s="14"/>
      <c r="J291" s="14"/>
      <c r="K291" s="14"/>
    </row>
    <row r="292" spans="2:11" ht="31.5">
      <c r="B292" s="36" t="s">
        <v>162</v>
      </c>
      <c r="C292" s="9" t="s">
        <v>163</v>
      </c>
      <c r="D292" s="9"/>
      <c r="E292" s="55">
        <f>E293</f>
        <v>20850829</v>
      </c>
      <c r="F292" s="32"/>
      <c r="G292" s="14"/>
      <c r="H292" s="14"/>
      <c r="I292" s="14"/>
      <c r="J292" s="14"/>
      <c r="K292" s="14"/>
    </row>
    <row r="293" spans="2:11" ht="31.5">
      <c r="B293" s="36" t="s">
        <v>164</v>
      </c>
      <c r="C293" s="9" t="s">
        <v>165</v>
      </c>
      <c r="D293" s="9"/>
      <c r="E293" s="55">
        <f>E294+E295+E296</f>
        <v>20850829</v>
      </c>
      <c r="F293" s="32"/>
      <c r="G293" s="14"/>
      <c r="H293" s="14"/>
      <c r="I293" s="14"/>
      <c r="J293" s="14"/>
      <c r="K293" s="14"/>
    </row>
    <row r="294" spans="2:11" ht="63">
      <c r="B294" s="28" t="s">
        <v>78</v>
      </c>
      <c r="C294" s="9" t="s">
        <v>165</v>
      </c>
      <c r="D294" s="9" t="s">
        <v>166</v>
      </c>
      <c r="E294" s="56">
        <v>12282327</v>
      </c>
      <c r="F294" s="32"/>
      <c r="G294" s="14"/>
      <c r="H294" s="14"/>
      <c r="I294" s="14"/>
      <c r="J294" s="14"/>
      <c r="K294" s="14"/>
    </row>
    <row r="295" spans="2:11" ht="31.5">
      <c r="B295" s="28" t="s">
        <v>34</v>
      </c>
      <c r="C295" s="9" t="s">
        <v>165</v>
      </c>
      <c r="D295" s="9" t="s">
        <v>35</v>
      </c>
      <c r="E295" s="56">
        <v>6989803</v>
      </c>
      <c r="F295" s="32"/>
      <c r="G295" s="14"/>
      <c r="H295" s="14"/>
      <c r="I295" s="14"/>
      <c r="J295" s="14"/>
      <c r="K295" s="14"/>
    </row>
    <row r="296" spans="2:11" ht="15.75">
      <c r="B296" s="28" t="s">
        <v>36</v>
      </c>
      <c r="C296" s="9" t="s">
        <v>165</v>
      </c>
      <c r="D296" s="9" t="s">
        <v>37</v>
      </c>
      <c r="E296" s="56">
        <v>1578699</v>
      </c>
      <c r="F296" s="32"/>
      <c r="G296" s="14"/>
      <c r="H296" s="14"/>
      <c r="I296" s="14"/>
      <c r="J296" s="14"/>
      <c r="K296" s="14"/>
    </row>
    <row r="297" spans="1:11" ht="31.5">
      <c r="A297" s="1"/>
      <c r="B297" s="21" t="s">
        <v>19</v>
      </c>
      <c r="C297" s="3" t="s">
        <v>20</v>
      </c>
      <c r="D297" s="24"/>
      <c r="E297" s="54">
        <f>E298</f>
        <v>1935121</v>
      </c>
      <c r="F297" s="14"/>
      <c r="G297" s="14"/>
      <c r="H297" s="14"/>
      <c r="I297" s="14"/>
      <c r="J297" s="14"/>
      <c r="K297" s="14"/>
    </row>
    <row r="298" spans="1:11" ht="15.75">
      <c r="A298" s="1"/>
      <c r="B298" s="27" t="s">
        <v>21</v>
      </c>
      <c r="C298" s="8" t="s">
        <v>22</v>
      </c>
      <c r="D298" s="9"/>
      <c r="E298" s="55">
        <f>E299</f>
        <v>1935121</v>
      </c>
      <c r="F298" s="14"/>
      <c r="G298" s="14"/>
      <c r="H298" s="14"/>
      <c r="I298" s="14"/>
      <c r="J298" s="14"/>
      <c r="K298" s="14"/>
    </row>
    <row r="299" spans="1:11" ht="31.5">
      <c r="A299" s="1"/>
      <c r="B299" s="27" t="s">
        <v>23</v>
      </c>
      <c r="C299" s="8" t="s">
        <v>24</v>
      </c>
      <c r="D299" s="9"/>
      <c r="E299" s="55">
        <f>E300</f>
        <v>1935121</v>
      </c>
      <c r="F299" s="14"/>
      <c r="G299" s="14"/>
      <c r="H299" s="14"/>
      <c r="I299" s="14"/>
      <c r="J299" s="14"/>
      <c r="K299" s="14"/>
    </row>
    <row r="300" spans="1:11" ht="63">
      <c r="A300" s="1"/>
      <c r="B300" s="28" t="s">
        <v>25</v>
      </c>
      <c r="C300" s="10" t="s">
        <v>24</v>
      </c>
      <c r="D300" s="30" t="s">
        <v>26</v>
      </c>
      <c r="E300" s="56">
        <v>1935121</v>
      </c>
      <c r="F300" s="14"/>
      <c r="G300" s="14"/>
      <c r="H300" s="14"/>
      <c r="I300" s="14"/>
      <c r="J300" s="14"/>
      <c r="K300" s="14"/>
    </row>
    <row r="301" spans="1:11" ht="15.75">
      <c r="A301" s="1"/>
      <c r="B301" s="101" t="s">
        <v>79</v>
      </c>
      <c r="C301" s="70" t="s">
        <v>80</v>
      </c>
      <c r="D301" s="70"/>
      <c r="E301" s="75">
        <f>E302</f>
        <v>16658558</v>
      </c>
      <c r="F301" s="14"/>
      <c r="G301" s="14"/>
      <c r="H301" s="14"/>
      <c r="I301" s="14"/>
      <c r="J301" s="14"/>
      <c r="K301" s="14"/>
    </row>
    <row r="302" spans="1:11" ht="31.5">
      <c r="A302" s="1"/>
      <c r="B302" s="76" t="s">
        <v>81</v>
      </c>
      <c r="C302" s="73" t="s">
        <v>82</v>
      </c>
      <c r="D302" s="63"/>
      <c r="E302" s="64">
        <f>E303</f>
        <v>16658558</v>
      </c>
      <c r="F302" s="14"/>
      <c r="G302" s="14"/>
      <c r="H302" s="14"/>
      <c r="I302" s="14"/>
      <c r="J302" s="14"/>
      <c r="K302" s="14"/>
    </row>
    <row r="303" spans="1:11" ht="31.5">
      <c r="A303" s="1"/>
      <c r="B303" s="76" t="s">
        <v>23</v>
      </c>
      <c r="C303" s="73" t="s">
        <v>83</v>
      </c>
      <c r="D303" s="63"/>
      <c r="E303" s="64">
        <f>E304+E305+E306</f>
        <v>16658558</v>
      </c>
      <c r="F303" s="14"/>
      <c r="G303" s="14"/>
      <c r="H303" s="14"/>
      <c r="I303" s="14"/>
      <c r="J303" s="14"/>
      <c r="K303" s="14"/>
    </row>
    <row r="304" spans="1:11" ht="63">
      <c r="A304" s="1"/>
      <c r="B304" s="62" t="s">
        <v>25</v>
      </c>
      <c r="C304" s="125" t="s">
        <v>83</v>
      </c>
      <c r="D304" s="63" t="s">
        <v>26</v>
      </c>
      <c r="E304" s="64">
        <v>16356116</v>
      </c>
      <c r="F304" s="14"/>
      <c r="G304" s="14"/>
      <c r="H304" s="14"/>
      <c r="I304" s="14"/>
      <c r="J304" s="14"/>
      <c r="K304" s="14"/>
    </row>
    <row r="305" spans="1:11" ht="31.5">
      <c r="A305" s="1"/>
      <c r="B305" s="36" t="s">
        <v>34</v>
      </c>
      <c r="C305" s="125" t="s">
        <v>83</v>
      </c>
      <c r="D305" s="9" t="s">
        <v>35</v>
      </c>
      <c r="E305" s="64">
        <v>62190</v>
      </c>
      <c r="F305" s="14"/>
      <c r="G305" s="14"/>
      <c r="H305" s="14"/>
      <c r="I305" s="14"/>
      <c r="J305" s="14"/>
      <c r="K305" s="14"/>
    </row>
    <row r="306" spans="1:11" ht="15.75">
      <c r="A306" s="1"/>
      <c r="B306" s="62" t="s">
        <v>36</v>
      </c>
      <c r="C306" s="125" t="s">
        <v>83</v>
      </c>
      <c r="D306" s="63" t="s">
        <v>37</v>
      </c>
      <c r="E306" s="64">
        <v>240252</v>
      </c>
      <c r="F306" s="14"/>
      <c r="G306" s="14"/>
      <c r="H306" s="14"/>
      <c r="I306" s="14"/>
      <c r="J306" s="14"/>
      <c r="K306" s="14"/>
    </row>
    <row r="307" spans="1:11" ht="31.5">
      <c r="A307" s="1"/>
      <c r="B307" s="31" t="s">
        <v>100</v>
      </c>
      <c r="C307" s="35" t="s">
        <v>101</v>
      </c>
      <c r="D307" s="24"/>
      <c r="E307" s="58">
        <f>E308</f>
        <v>568808</v>
      </c>
      <c r="F307" s="14"/>
      <c r="G307" s="14"/>
      <c r="H307" s="14"/>
      <c r="I307" s="14"/>
      <c r="J307" s="14"/>
      <c r="K307" s="14"/>
    </row>
    <row r="308" spans="1:11" ht="31.5">
      <c r="A308" s="1"/>
      <c r="B308" s="28" t="s">
        <v>102</v>
      </c>
      <c r="C308" s="9" t="s">
        <v>103</v>
      </c>
      <c r="D308" s="9"/>
      <c r="E308" s="57">
        <f>E309</f>
        <v>568808</v>
      </c>
      <c r="F308" s="14"/>
      <c r="G308" s="14"/>
      <c r="H308" s="14"/>
      <c r="I308" s="14"/>
      <c r="J308" s="14"/>
      <c r="K308" s="14"/>
    </row>
    <row r="309" spans="1:11" ht="31.5">
      <c r="A309" s="1"/>
      <c r="B309" s="36" t="s">
        <v>23</v>
      </c>
      <c r="C309" s="9" t="s">
        <v>104</v>
      </c>
      <c r="D309" s="9"/>
      <c r="E309" s="57">
        <f>E310+E311</f>
        <v>568808</v>
      </c>
      <c r="F309" s="14"/>
      <c r="G309" s="14"/>
      <c r="H309" s="14"/>
      <c r="I309" s="14"/>
      <c r="J309" s="14"/>
      <c r="K309" s="14"/>
    </row>
    <row r="310" spans="1:11" ht="63">
      <c r="A310" s="1"/>
      <c r="B310" s="36" t="s">
        <v>25</v>
      </c>
      <c r="C310" s="9" t="s">
        <v>104</v>
      </c>
      <c r="D310" s="9" t="s">
        <v>26</v>
      </c>
      <c r="E310" s="59">
        <v>553288</v>
      </c>
      <c r="F310" s="14"/>
      <c r="G310" s="14"/>
      <c r="H310" s="14"/>
      <c r="I310" s="14"/>
      <c r="J310" s="14"/>
      <c r="K310" s="14"/>
    </row>
    <row r="311" spans="1:11" ht="31.5">
      <c r="A311" s="1"/>
      <c r="B311" s="36" t="s">
        <v>34</v>
      </c>
      <c r="C311" s="9" t="s">
        <v>104</v>
      </c>
      <c r="D311" s="9" t="s">
        <v>35</v>
      </c>
      <c r="E311" s="57">
        <v>15520</v>
      </c>
      <c r="F311" s="14"/>
      <c r="G311" s="14"/>
      <c r="H311" s="14"/>
      <c r="I311" s="14"/>
      <c r="J311" s="14"/>
      <c r="K311" s="14"/>
    </row>
    <row r="312" spans="2:5" ht="31.5">
      <c r="B312" s="21" t="s">
        <v>29</v>
      </c>
      <c r="C312" s="3" t="s">
        <v>30</v>
      </c>
      <c r="D312" s="24"/>
      <c r="E312" s="54">
        <f>E313</f>
        <v>799888</v>
      </c>
    </row>
    <row r="313" spans="2:5" ht="31.5">
      <c r="B313" s="27" t="s">
        <v>31</v>
      </c>
      <c r="C313" s="8" t="s">
        <v>32</v>
      </c>
      <c r="D313" s="9"/>
      <c r="E313" s="55">
        <f>E314</f>
        <v>799888</v>
      </c>
    </row>
    <row r="314" spans="2:5" ht="31.5">
      <c r="B314" s="27" t="s">
        <v>23</v>
      </c>
      <c r="C314" s="8" t="s">
        <v>33</v>
      </c>
      <c r="D314" s="9"/>
      <c r="E314" s="55">
        <f>E315+E316+E317</f>
        <v>799888</v>
      </c>
    </row>
    <row r="315" spans="2:5" ht="63">
      <c r="B315" s="28" t="s">
        <v>25</v>
      </c>
      <c r="C315" s="8" t="s">
        <v>33</v>
      </c>
      <c r="D315" s="30" t="s">
        <v>26</v>
      </c>
      <c r="E315" s="55">
        <v>564396</v>
      </c>
    </row>
    <row r="316" spans="2:5" ht="31.5">
      <c r="B316" s="28" t="s">
        <v>34</v>
      </c>
      <c r="C316" s="8" t="s">
        <v>33</v>
      </c>
      <c r="D316" s="9" t="s">
        <v>35</v>
      </c>
      <c r="E316" s="55">
        <v>234492</v>
      </c>
    </row>
    <row r="317" spans="2:5" ht="15.75">
      <c r="B317" s="28" t="s">
        <v>36</v>
      </c>
      <c r="C317" s="8" t="s">
        <v>33</v>
      </c>
      <c r="D317" s="9" t="s">
        <v>37</v>
      </c>
      <c r="E317" s="55">
        <v>1000</v>
      </c>
    </row>
    <row r="318" spans="2:5" ht="31.5">
      <c r="B318" s="31" t="s">
        <v>167</v>
      </c>
      <c r="C318" s="24" t="s">
        <v>168</v>
      </c>
      <c r="D318" s="9"/>
      <c r="E318" s="54">
        <f>E319</f>
        <v>1197788</v>
      </c>
    </row>
    <row r="319" spans="2:5" ht="31.5">
      <c r="B319" s="28" t="s">
        <v>169</v>
      </c>
      <c r="C319" s="9" t="s">
        <v>171</v>
      </c>
      <c r="D319" s="9"/>
      <c r="E319" s="55">
        <f>E320</f>
        <v>1197788</v>
      </c>
    </row>
    <row r="320" spans="2:5" ht="31.5">
      <c r="B320" s="28" t="s">
        <v>172</v>
      </c>
      <c r="C320" s="9" t="s">
        <v>173</v>
      </c>
      <c r="D320" s="9"/>
      <c r="E320" s="55">
        <f>E321+E323+E322</f>
        <v>1197788</v>
      </c>
    </row>
    <row r="321" spans="2:5" ht="31.5">
      <c r="B321" s="28" t="s">
        <v>34</v>
      </c>
      <c r="C321" s="9" t="s">
        <v>173</v>
      </c>
      <c r="D321" s="9" t="s">
        <v>35</v>
      </c>
      <c r="E321" s="55">
        <v>1044616</v>
      </c>
    </row>
    <row r="322" spans="2:5" ht="15.75">
      <c r="B322" s="36" t="s">
        <v>243</v>
      </c>
      <c r="C322" s="9" t="s">
        <v>173</v>
      </c>
      <c r="D322" s="9" t="s">
        <v>244</v>
      </c>
      <c r="E322" s="55">
        <v>100000</v>
      </c>
    </row>
    <row r="323" spans="2:5" ht="15.75">
      <c r="B323" s="28" t="s">
        <v>36</v>
      </c>
      <c r="C323" s="9" t="s">
        <v>173</v>
      </c>
      <c r="D323" s="9" t="s">
        <v>37</v>
      </c>
      <c r="E323" s="55">
        <v>53172</v>
      </c>
    </row>
    <row r="324" spans="2:5" ht="31.5">
      <c r="B324" s="29" t="s">
        <v>84</v>
      </c>
      <c r="C324" s="24" t="s">
        <v>85</v>
      </c>
      <c r="D324" s="24"/>
      <c r="E324" s="54">
        <f>E325</f>
        <v>1397580</v>
      </c>
    </row>
    <row r="325" spans="2:5" ht="15.75">
      <c r="B325" s="28" t="s">
        <v>86</v>
      </c>
      <c r="C325" s="9" t="s">
        <v>87</v>
      </c>
      <c r="D325" s="9"/>
      <c r="E325" s="55">
        <f>E326+E328+E330</f>
        <v>1397580</v>
      </c>
    </row>
    <row r="326" spans="2:5" ht="63">
      <c r="B326" s="28" t="s">
        <v>430</v>
      </c>
      <c r="C326" s="9" t="s">
        <v>88</v>
      </c>
      <c r="D326" s="9"/>
      <c r="E326" s="55">
        <f>E327</f>
        <v>30580</v>
      </c>
    </row>
    <row r="327" spans="2:5" ht="63">
      <c r="B327" s="28" t="s">
        <v>25</v>
      </c>
      <c r="C327" s="9" t="s">
        <v>88</v>
      </c>
      <c r="D327" s="9" t="s">
        <v>26</v>
      </c>
      <c r="E327" s="55">
        <v>30580</v>
      </c>
    </row>
    <row r="328" spans="2:5" ht="47.25">
      <c r="B328" s="27" t="s">
        <v>89</v>
      </c>
      <c r="C328" s="9" t="s">
        <v>90</v>
      </c>
      <c r="D328" s="9"/>
      <c r="E328" s="55">
        <f>E329</f>
        <v>305800</v>
      </c>
    </row>
    <row r="329" spans="2:5" ht="63">
      <c r="B329" s="28" t="s">
        <v>25</v>
      </c>
      <c r="C329" s="9" t="s">
        <v>90</v>
      </c>
      <c r="D329" s="9" t="s">
        <v>26</v>
      </c>
      <c r="E329" s="55">
        <v>305800</v>
      </c>
    </row>
    <row r="330" spans="1:5" ht="47.25">
      <c r="A330" s="1"/>
      <c r="B330" s="28" t="s">
        <v>410</v>
      </c>
      <c r="C330" s="10" t="s">
        <v>175</v>
      </c>
      <c r="D330" s="30"/>
      <c r="E330" s="56">
        <f>E331+E332</f>
        <v>1061200</v>
      </c>
    </row>
    <row r="331" spans="1:5" ht="63">
      <c r="A331" s="1"/>
      <c r="B331" s="27" t="s">
        <v>25</v>
      </c>
      <c r="C331" s="10" t="s">
        <v>175</v>
      </c>
      <c r="D331" s="30" t="s">
        <v>26</v>
      </c>
      <c r="E331" s="56">
        <v>755421</v>
      </c>
    </row>
    <row r="332" spans="1:5" ht="31.5">
      <c r="A332" s="1"/>
      <c r="B332" s="28" t="s">
        <v>34</v>
      </c>
      <c r="C332" s="10" t="s">
        <v>175</v>
      </c>
      <c r="D332" s="30" t="s">
        <v>35</v>
      </c>
      <c r="E332" s="56">
        <v>305779</v>
      </c>
    </row>
    <row r="333" spans="1:5" ht="15.75">
      <c r="A333" s="1"/>
      <c r="B333" s="37" t="s">
        <v>109</v>
      </c>
      <c r="C333" s="3" t="s">
        <v>110</v>
      </c>
      <c r="D333" s="24"/>
      <c r="E333" s="58">
        <f>E334</f>
        <v>1250000</v>
      </c>
    </row>
    <row r="334" spans="1:5" ht="15.75">
      <c r="A334" s="1"/>
      <c r="B334" s="36" t="s">
        <v>107</v>
      </c>
      <c r="C334" s="8" t="s">
        <v>111</v>
      </c>
      <c r="D334" s="9"/>
      <c r="E334" s="57">
        <f>E335</f>
        <v>1250000</v>
      </c>
    </row>
    <row r="335" spans="1:5" ht="15.75">
      <c r="A335" s="1"/>
      <c r="B335" s="36" t="s">
        <v>112</v>
      </c>
      <c r="C335" s="8" t="s">
        <v>113</v>
      </c>
      <c r="D335" s="9"/>
      <c r="E335" s="57">
        <f>E336</f>
        <v>1250000</v>
      </c>
    </row>
    <row r="336" spans="1:5" ht="15.75">
      <c r="A336" s="1"/>
      <c r="B336" s="36" t="s">
        <v>36</v>
      </c>
      <c r="C336" s="8" t="s">
        <v>113</v>
      </c>
      <c r="D336" s="9" t="s">
        <v>37</v>
      </c>
      <c r="E336" s="59">
        <v>1250000</v>
      </c>
    </row>
    <row r="339" ht="12.75">
      <c r="E339" s="238"/>
    </row>
  </sheetData>
  <sheetProtection selectLockedCells="1" selectUnlockedCells="1"/>
  <mergeCells count="1">
    <mergeCell ref="B10:E10"/>
  </mergeCells>
  <printOptions/>
  <pageMargins left="0" right="0" top="0.7479166666666667" bottom="0.7479166666666667" header="0.5118055555555555" footer="0.5118055555555555"/>
  <pageSetup horizontalDpi="300" verticalDpi="3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1"/>
  <sheetViews>
    <sheetView zoomScalePageLayoutView="0" workbookViewId="0" topLeftCell="A106">
      <selection activeCell="I107" sqref="I107:I116"/>
    </sheetView>
  </sheetViews>
  <sheetFormatPr defaultColWidth="9.00390625" defaultRowHeight="12.75"/>
  <cols>
    <col min="2" max="2" width="64.25390625" style="0" customWidth="1"/>
    <col min="3" max="3" width="19.875" style="0" customWidth="1"/>
    <col min="5" max="5" width="21.25390625" style="0" customWidth="1"/>
    <col min="6" max="6" width="22.375" style="0" customWidth="1"/>
    <col min="7" max="7" width="11.625" style="0" bestFit="1" customWidth="1"/>
    <col min="8" max="8" width="16.125" style="0" customWidth="1"/>
    <col min="9" max="9" width="13.125" style="0" customWidth="1"/>
  </cols>
  <sheetData>
    <row r="1" spans="1:8" ht="15.75">
      <c r="A1" s="1"/>
      <c r="B1" s="1"/>
      <c r="C1" s="1"/>
      <c r="D1" s="1"/>
      <c r="E1" s="1"/>
      <c r="F1" s="14"/>
      <c r="G1" s="14"/>
      <c r="H1" s="14"/>
    </row>
    <row r="2" spans="1:8" ht="31.5" customHeight="1">
      <c r="A2" s="1"/>
      <c r="B2" s="1"/>
      <c r="C2" s="1"/>
      <c r="D2" s="1"/>
      <c r="F2" s="2" t="s">
        <v>824</v>
      </c>
      <c r="G2" s="14"/>
      <c r="H2" s="14"/>
    </row>
    <row r="3" spans="1:8" ht="15.75">
      <c r="A3" s="1"/>
      <c r="B3" s="1"/>
      <c r="C3" s="1"/>
      <c r="D3" s="1"/>
      <c r="F3" s="2" t="s">
        <v>0</v>
      </c>
      <c r="G3" s="14"/>
      <c r="H3" s="14"/>
    </row>
    <row r="4" spans="1:8" ht="15.75">
      <c r="A4" s="1"/>
      <c r="B4" s="1"/>
      <c r="C4" s="1"/>
      <c r="D4" s="1"/>
      <c r="F4" s="2" t="s">
        <v>1</v>
      </c>
      <c r="G4" s="14"/>
      <c r="H4" s="14"/>
    </row>
    <row r="5" spans="1:8" ht="15.75">
      <c r="A5" s="1"/>
      <c r="B5" s="1"/>
      <c r="C5" s="1"/>
      <c r="D5" s="1"/>
      <c r="F5" s="2" t="s">
        <v>449</v>
      </c>
      <c r="G5" s="14"/>
      <c r="H5" s="14"/>
    </row>
    <row r="6" spans="1:8" ht="15.75">
      <c r="A6" s="1"/>
      <c r="B6" s="1"/>
      <c r="C6" s="1"/>
      <c r="D6" s="1"/>
      <c r="F6" s="2" t="s">
        <v>4</v>
      </c>
      <c r="G6" s="14"/>
      <c r="H6" s="14"/>
    </row>
    <row r="7" spans="1:8" ht="15.75">
      <c r="A7" s="1"/>
      <c r="B7" s="1"/>
      <c r="C7" s="1"/>
      <c r="D7" s="1"/>
      <c r="F7" s="2" t="s">
        <v>834</v>
      </c>
      <c r="G7" s="14"/>
      <c r="H7" s="14"/>
    </row>
    <row r="8" spans="1:8" ht="15.75">
      <c r="A8" s="1"/>
      <c r="B8" s="1"/>
      <c r="C8" s="1"/>
      <c r="D8" s="1"/>
      <c r="F8" s="2" t="s">
        <v>830</v>
      </c>
      <c r="G8" s="14"/>
      <c r="H8" s="14"/>
    </row>
    <row r="9" spans="1:8" ht="15.75">
      <c r="A9" s="1"/>
      <c r="B9" s="1"/>
      <c r="C9" s="1"/>
      <c r="D9" s="1"/>
      <c r="E9" s="2"/>
      <c r="F9" s="14"/>
      <c r="G9" s="14"/>
      <c r="H9" s="14"/>
    </row>
    <row r="10" spans="1:8" ht="69.75" customHeight="1">
      <c r="A10" s="1"/>
      <c r="B10" s="256" t="s">
        <v>895</v>
      </c>
      <c r="C10" s="256"/>
      <c r="D10" s="256"/>
      <c r="E10" s="256"/>
      <c r="F10" s="256"/>
      <c r="G10" s="14"/>
      <c r="H10" s="14"/>
    </row>
    <row r="11" spans="1:8" ht="37.5" customHeight="1" thickBot="1">
      <c r="A11" s="1"/>
      <c r="B11" s="15"/>
      <c r="C11" s="15"/>
      <c r="D11" s="15"/>
      <c r="F11" s="2" t="s">
        <v>2</v>
      </c>
      <c r="G11" s="14"/>
      <c r="H11" s="14"/>
    </row>
    <row r="12" spans="1:11" ht="15.75">
      <c r="A12" s="1"/>
      <c r="B12" s="16" t="s">
        <v>5</v>
      </c>
      <c r="C12" s="17" t="s">
        <v>11</v>
      </c>
      <c r="D12" s="17" t="s">
        <v>12</v>
      </c>
      <c r="E12" s="18" t="s">
        <v>844</v>
      </c>
      <c r="F12" s="18" t="s">
        <v>845</v>
      </c>
      <c r="G12" s="14"/>
      <c r="H12" s="14"/>
      <c r="I12" s="14"/>
      <c r="J12" s="14"/>
      <c r="K12" s="14"/>
    </row>
    <row r="13" spans="1:11" ht="15.75">
      <c r="A13" s="1"/>
      <c r="B13" s="19">
        <v>1</v>
      </c>
      <c r="C13" s="4">
        <v>2</v>
      </c>
      <c r="D13" s="4">
        <v>3</v>
      </c>
      <c r="E13" s="20">
        <v>4</v>
      </c>
      <c r="F13" s="20">
        <v>5</v>
      </c>
      <c r="G13" s="14"/>
      <c r="H13" s="14"/>
      <c r="I13" s="14"/>
      <c r="J13" s="14"/>
      <c r="K13" s="14"/>
    </row>
    <row r="14" spans="1:11" ht="15.75">
      <c r="A14" s="1"/>
      <c r="B14" s="21" t="s">
        <v>13</v>
      </c>
      <c r="C14" s="5"/>
      <c r="D14" s="5"/>
      <c r="E14" s="53">
        <f>E16+E42+E87+E136+E141+E148+E162+E167+E175+E186+E201+E206+E221+E226+E235+E242+E246+E252+E257+E263+E269+E278+E216+E15</f>
        <v>408172731</v>
      </c>
      <c r="F14" s="53">
        <f>F16+F42+F87+F136+F141+F148+F162+F167+F175+F186+F201+F206+F221+F226+F235+F242+F246+F252+F257+F263+F269+F278+F216+F15</f>
        <v>412446940</v>
      </c>
      <c r="G14" s="32"/>
      <c r="H14" s="32"/>
      <c r="I14" s="14"/>
      <c r="J14" s="14"/>
      <c r="K14" s="14"/>
    </row>
    <row r="15" spans="1:11" ht="15.75">
      <c r="A15" s="1"/>
      <c r="B15" s="211" t="s">
        <v>842</v>
      </c>
      <c r="C15" s="131"/>
      <c r="D15" s="131"/>
      <c r="E15" s="53">
        <v>4113542</v>
      </c>
      <c r="F15" s="53">
        <v>8476470</v>
      </c>
      <c r="G15" s="32"/>
      <c r="H15" s="32"/>
      <c r="I15" s="14"/>
      <c r="J15" s="14"/>
      <c r="K15" s="14"/>
    </row>
    <row r="16" spans="1:11" ht="31.5">
      <c r="A16" s="1"/>
      <c r="B16" s="101" t="s">
        <v>374</v>
      </c>
      <c r="C16" s="70" t="s">
        <v>375</v>
      </c>
      <c r="D16" s="70"/>
      <c r="E16" s="71">
        <f>E17+E25+E33</f>
        <v>30390214</v>
      </c>
      <c r="F16" s="71">
        <f>F17+F25+F33</f>
        <v>31446550</v>
      </c>
      <c r="G16" s="32"/>
      <c r="H16" s="32"/>
      <c r="I16" s="14"/>
      <c r="J16" s="14"/>
      <c r="K16" s="14"/>
    </row>
    <row r="17" spans="1:11" ht="31.5">
      <c r="A17" s="1"/>
      <c r="B17" s="76" t="s">
        <v>376</v>
      </c>
      <c r="C17" s="63" t="s">
        <v>377</v>
      </c>
      <c r="D17" s="63"/>
      <c r="E17" s="64">
        <f>E18</f>
        <v>15842778</v>
      </c>
      <c r="F17" s="64">
        <f>F18</f>
        <v>16405243</v>
      </c>
      <c r="G17" s="32"/>
      <c r="H17" s="32"/>
      <c r="I17" s="14"/>
      <c r="J17" s="14"/>
      <c r="K17" s="14"/>
    </row>
    <row r="18" spans="1:11" ht="31.5">
      <c r="A18" s="1"/>
      <c r="B18" s="76" t="s">
        <v>378</v>
      </c>
      <c r="C18" s="63" t="s">
        <v>379</v>
      </c>
      <c r="D18" s="63"/>
      <c r="E18" s="64">
        <f>E19+E23</f>
        <v>15842778</v>
      </c>
      <c r="F18" s="64">
        <f>F19+F23</f>
        <v>16405243</v>
      </c>
      <c r="G18" s="32"/>
      <c r="H18" s="32"/>
      <c r="I18" s="14"/>
      <c r="J18" s="14"/>
      <c r="K18" s="14"/>
    </row>
    <row r="19" spans="1:11" ht="31.5">
      <c r="A19" s="1"/>
      <c r="B19" s="78" t="s">
        <v>164</v>
      </c>
      <c r="C19" s="63" t="s">
        <v>380</v>
      </c>
      <c r="D19" s="63"/>
      <c r="E19" s="64">
        <f>E20+E21+E22</f>
        <v>15442778</v>
      </c>
      <c r="F19" s="64">
        <f>F20+F21+F22</f>
        <v>16005243</v>
      </c>
      <c r="G19" s="32"/>
      <c r="H19" s="32"/>
      <c r="I19" s="14"/>
      <c r="J19" s="14"/>
      <c r="K19" s="14"/>
    </row>
    <row r="20" spans="1:11" ht="63">
      <c r="A20" s="1"/>
      <c r="B20" s="62" t="s">
        <v>25</v>
      </c>
      <c r="C20" s="63" t="s">
        <v>380</v>
      </c>
      <c r="D20" s="63" t="s">
        <v>166</v>
      </c>
      <c r="E20" s="64">
        <v>11645605</v>
      </c>
      <c r="F20" s="64">
        <v>12208070</v>
      </c>
      <c r="G20" s="32"/>
      <c r="H20" s="32"/>
      <c r="I20" s="14"/>
      <c r="J20" s="14"/>
      <c r="K20" s="14"/>
    </row>
    <row r="21" spans="1:11" ht="31.5">
      <c r="A21" s="1"/>
      <c r="B21" s="62" t="s">
        <v>34</v>
      </c>
      <c r="C21" s="63" t="s">
        <v>380</v>
      </c>
      <c r="D21" s="63" t="s">
        <v>35</v>
      </c>
      <c r="E21" s="64">
        <v>2554509</v>
      </c>
      <c r="F21" s="64">
        <v>2554509</v>
      </c>
      <c r="G21" s="32"/>
      <c r="H21" s="32"/>
      <c r="I21" s="14"/>
      <c r="J21" s="14"/>
      <c r="K21" s="14"/>
    </row>
    <row r="22" spans="1:11" ht="15.75">
      <c r="A22" s="1"/>
      <c r="B22" s="130" t="s">
        <v>36</v>
      </c>
      <c r="C22" s="63" t="s">
        <v>380</v>
      </c>
      <c r="D22" s="63" t="s">
        <v>37</v>
      </c>
      <c r="E22" s="64">
        <v>1242664</v>
      </c>
      <c r="F22" s="64">
        <v>1242664</v>
      </c>
      <c r="G22" s="32"/>
      <c r="H22" s="32"/>
      <c r="I22" s="14"/>
      <c r="J22" s="14"/>
      <c r="K22" s="14"/>
    </row>
    <row r="23" spans="1:11" ht="15.75">
      <c r="A23" s="1"/>
      <c r="B23" s="130" t="s">
        <v>381</v>
      </c>
      <c r="C23" s="63" t="s">
        <v>382</v>
      </c>
      <c r="D23" s="63"/>
      <c r="E23" s="64">
        <f>E24</f>
        <v>400000</v>
      </c>
      <c r="F23" s="64">
        <f>F24</f>
        <v>400000</v>
      </c>
      <c r="G23" s="32"/>
      <c r="H23" s="32"/>
      <c r="I23" s="14"/>
      <c r="J23" s="14"/>
      <c r="K23" s="14"/>
    </row>
    <row r="24" spans="1:11" ht="31.5">
      <c r="A24" s="1"/>
      <c r="B24" s="62" t="s">
        <v>34</v>
      </c>
      <c r="C24" s="63" t="s">
        <v>382</v>
      </c>
      <c r="D24" s="63" t="s">
        <v>35</v>
      </c>
      <c r="E24" s="64">
        <v>400000</v>
      </c>
      <c r="F24" s="64">
        <v>400000</v>
      </c>
      <c r="G24" s="32"/>
      <c r="H24" s="32"/>
      <c r="I24" s="14"/>
      <c r="J24" s="14"/>
      <c r="K24" s="14"/>
    </row>
    <row r="25" spans="1:11" ht="31.5">
      <c r="A25" s="1"/>
      <c r="B25" s="76" t="s">
        <v>383</v>
      </c>
      <c r="C25" s="63" t="s">
        <v>384</v>
      </c>
      <c r="D25" s="63"/>
      <c r="E25" s="64">
        <f>E26</f>
        <v>10582710</v>
      </c>
      <c r="F25" s="64">
        <f>F26</f>
        <v>11076581</v>
      </c>
      <c r="G25" s="32"/>
      <c r="H25" s="32"/>
      <c r="I25" s="14"/>
      <c r="J25" s="14"/>
      <c r="K25" s="14"/>
    </row>
    <row r="26" spans="1:11" ht="31.5">
      <c r="A26" s="1"/>
      <c r="B26" s="62" t="s">
        <v>385</v>
      </c>
      <c r="C26" s="63" t="s">
        <v>386</v>
      </c>
      <c r="D26" s="63"/>
      <c r="E26" s="64">
        <f>E27+E31</f>
        <v>10582710</v>
      </c>
      <c r="F26" s="64">
        <f>F27+F31</f>
        <v>11076581</v>
      </c>
      <c r="G26" s="32"/>
      <c r="H26" s="32"/>
      <c r="I26" s="14"/>
      <c r="J26" s="14"/>
      <c r="K26" s="14"/>
    </row>
    <row r="27" spans="1:11" ht="31.5">
      <c r="A27" s="1"/>
      <c r="B27" s="78" t="s">
        <v>164</v>
      </c>
      <c r="C27" s="63" t="s">
        <v>387</v>
      </c>
      <c r="D27" s="63"/>
      <c r="E27" s="64">
        <f>E28+E29+E30</f>
        <v>10517710</v>
      </c>
      <c r="F27" s="64">
        <f>F28+F29+F30</f>
        <v>11011581</v>
      </c>
      <c r="G27" s="32"/>
      <c r="H27" s="32"/>
      <c r="I27" s="14"/>
      <c r="J27" s="14"/>
      <c r="K27" s="14"/>
    </row>
    <row r="28" spans="1:11" ht="63">
      <c r="A28" s="1"/>
      <c r="B28" s="62" t="s">
        <v>25</v>
      </c>
      <c r="C28" s="63" t="s">
        <v>387</v>
      </c>
      <c r="D28" s="63" t="s">
        <v>166</v>
      </c>
      <c r="E28" s="64">
        <v>9612579</v>
      </c>
      <c r="F28" s="64">
        <v>10106450</v>
      </c>
      <c r="G28" s="32"/>
      <c r="H28" s="32"/>
      <c r="I28" s="14"/>
      <c r="J28" s="14"/>
      <c r="K28" s="14"/>
    </row>
    <row r="29" spans="1:11" ht="31.5">
      <c r="A29" s="1"/>
      <c r="B29" s="62" t="s">
        <v>34</v>
      </c>
      <c r="C29" s="63" t="s">
        <v>387</v>
      </c>
      <c r="D29" s="63" t="s">
        <v>35</v>
      </c>
      <c r="E29" s="64">
        <v>857091</v>
      </c>
      <c r="F29" s="64">
        <v>857091</v>
      </c>
      <c r="G29" s="32"/>
      <c r="H29" s="32"/>
      <c r="I29" s="14"/>
      <c r="J29" s="14"/>
      <c r="K29" s="14"/>
    </row>
    <row r="30" spans="1:11" ht="15.75">
      <c r="A30" s="1"/>
      <c r="B30" s="62" t="s">
        <v>36</v>
      </c>
      <c r="C30" s="63" t="s">
        <v>387</v>
      </c>
      <c r="D30" s="63" t="s">
        <v>37</v>
      </c>
      <c r="E30" s="64">
        <v>48040</v>
      </c>
      <c r="F30" s="64">
        <v>48040</v>
      </c>
      <c r="G30" s="32"/>
      <c r="H30" s="32"/>
      <c r="I30" s="14"/>
      <c r="J30" s="14"/>
      <c r="K30" s="14"/>
    </row>
    <row r="31" spans="1:11" ht="47.25">
      <c r="A31" s="1"/>
      <c r="B31" s="62" t="s">
        <v>388</v>
      </c>
      <c r="C31" s="63" t="s">
        <v>389</v>
      </c>
      <c r="D31" s="63"/>
      <c r="E31" s="64">
        <f>E32</f>
        <v>65000</v>
      </c>
      <c r="F31" s="64">
        <f>F32</f>
        <v>65000</v>
      </c>
      <c r="G31" s="32"/>
      <c r="H31" s="32"/>
      <c r="I31" s="14"/>
      <c r="J31" s="14"/>
      <c r="K31" s="14"/>
    </row>
    <row r="32" spans="1:11" ht="31.5">
      <c r="A32" s="1"/>
      <c r="B32" s="62" t="s">
        <v>34</v>
      </c>
      <c r="C32" s="63" t="s">
        <v>389</v>
      </c>
      <c r="D32" s="63" t="s">
        <v>35</v>
      </c>
      <c r="E32" s="64">
        <v>65000</v>
      </c>
      <c r="F32" s="64">
        <v>65000</v>
      </c>
      <c r="G32" s="32"/>
      <c r="H32" s="32"/>
      <c r="I32" s="14"/>
      <c r="J32" s="14"/>
      <c r="K32" s="14"/>
    </row>
    <row r="33" spans="1:11" ht="47.25">
      <c r="A33" s="1"/>
      <c r="B33" s="76" t="s">
        <v>391</v>
      </c>
      <c r="C33" s="63" t="s">
        <v>392</v>
      </c>
      <c r="D33" s="63"/>
      <c r="E33" s="64">
        <f>E34</f>
        <v>3964726</v>
      </c>
      <c r="F33" s="64">
        <f>F34</f>
        <v>3964726</v>
      </c>
      <c r="G33" s="32"/>
      <c r="H33" s="32"/>
      <c r="I33" s="14"/>
      <c r="J33" s="14"/>
      <c r="K33" s="14"/>
    </row>
    <row r="34" spans="1:11" ht="31.5">
      <c r="A34" s="1"/>
      <c r="B34" s="62" t="s">
        <v>291</v>
      </c>
      <c r="C34" s="63" t="s">
        <v>393</v>
      </c>
      <c r="D34" s="63"/>
      <c r="E34" s="64">
        <f>E35+E37+E39</f>
        <v>3964726</v>
      </c>
      <c r="F34" s="64">
        <f>F35+F37+F39</f>
        <v>3964726</v>
      </c>
      <c r="G34" s="32"/>
      <c r="H34" s="32"/>
      <c r="I34" s="14"/>
      <c r="J34" s="14"/>
      <c r="K34" s="14"/>
    </row>
    <row r="35" spans="1:11" ht="63">
      <c r="A35" s="1"/>
      <c r="B35" s="62" t="s">
        <v>394</v>
      </c>
      <c r="C35" s="63" t="s">
        <v>395</v>
      </c>
      <c r="D35" s="63"/>
      <c r="E35" s="64">
        <f>E36</f>
        <v>52872</v>
      </c>
      <c r="F35" s="64">
        <f>F36</f>
        <v>52872</v>
      </c>
      <c r="G35" s="32"/>
      <c r="H35" s="32"/>
      <c r="I35" s="14"/>
      <c r="J35" s="14"/>
      <c r="K35" s="14"/>
    </row>
    <row r="36" spans="1:11" ht="63">
      <c r="A36" s="1"/>
      <c r="B36" s="62" t="s">
        <v>25</v>
      </c>
      <c r="C36" s="63" t="s">
        <v>395</v>
      </c>
      <c r="D36" s="63" t="s">
        <v>166</v>
      </c>
      <c r="E36" s="64">
        <v>52872</v>
      </c>
      <c r="F36" s="64">
        <v>52872</v>
      </c>
      <c r="G36" s="32"/>
      <c r="H36" s="32"/>
      <c r="I36" s="14"/>
      <c r="J36" s="14"/>
      <c r="K36" s="14"/>
    </row>
    <row r="37" spans="1:11" ht="47.25">
      <c r="A37" s="1"/>
      <c r="B37" s="76" t="s">
        <v>397</v>
      </c>
      <c r="C37" s="63" t="s">
        <v>398</v>
      </c>
      <c r="D37" s="63"/>
      <c r="E37" s="64">
        <f>E38</f>
        <v>1266739</v>
      </c>
      <c r="F37" s="64">
        <f>F38</f>
        <v>1266739</v>
      </c>
      <c r="G37" s="32"/>
      <c r="H37" s="32"/>
      <c r="I37" s="14"/>
      <c r="J37" s="14"/>
      <c r="K37" s="14"/>
    </row>
    <row r="38" spans="1:11" ht="15.75">
      <c r="A38" s="1"/>
      <c r="B38" s="122" t="s">
        <v>243</v>
      </c>
      <c r="C38" s="67" t="s">
        <v>398</v>
      </c>
      <c r="D38" s="67" t="s">
        <v>244</v>
      </c>
      <c r="E38" s="133">
        <v>1266739</v>
      </c>
      <c r="F38" s="133">
        <v>1266739</v>
      </c>
      <c r="G38" s="32"/>
      <c r="H38" s="32"/>
      <c r="I38" s="14"/>
      <c r="J38" s="14"/>
      <c r="K38" s="14"/>
    </row>
    <row r="39" spans="1:11" ht="31.5">
      <c r="A39" s="1"/>
      <c r="B39" s="78" t="s">
        <v>164</v>
      </c>
      <c r="C39" s="63" t="s">
        <v>396</v>
      </c>
      <c r="D39" s="63"/>
      <c r="E39" s="64">
        <f>E40+E41</f>
        <v>2645115</v>
      </c>
      <c r="F39" s="64">
        <f>F40+F41</f>
        <v>2645115</v>
      </c>
      <c r="G39" s="32"/>
      <c r="H39" s="32"/>
      <c r="I39" s="14"/>
      <c r="J39" s="14"/>
      <c r="K39" s="14"/>
    </row>
    <row r="40" spans="1:11" ht="63">
      <c r="A40" s="1"/>
      <c r="B40" s="62" t="s">
        <v>25</v>
      </c>
      <c r="C40" s="63" t="s">
        <v>396</v>
      </c>
      <c r="D40" s="63" t="s">
        <v>166</v>
      </c>
      <c r="E40" s="64">
        <v>2570865</v>
      </c>
      <c r="F40" s="64">
        <v>2570865</v>
      </c>
      <c r="G40" s="32"/>
      <c r="H40" s="32"/>
      <c r="I40" s="14"/>
      <c r="J40" s="14"/>
      <c r="K40" s="14"/>
    </row>
    <row r="41" spans="1:11" ht="31.5">
      <c r="A41" s="1"/>
      <c r="B41" s="62" t="s">
        <v>34</v>
      </c>
      <c r="C41" s="63" t="s">
        <v>396</v>
      </c>
      <c r="D41" s="63" t="s">
        <v>35</v>
      </c>
      <c r="E41" s="64">
        <v>74250</v>
      </c>
      <c r="F41" s="64">
        <v>74250</v>
      </c>
      <c r="G41" s="32"/>
      <c r="H41" s="32"/>
      <c r="I41" s="14"/>
      <c r="J41" s="14"/>
      <c r="K41" s="14"/>
    </row>
    <row r="42" spans="1:11" ht="31.5">
      <c r="A42" s="1"/>
      <c r="B42" s="37" t="s">
        <v>116</v>
      </c>
      <c r="C42" s="24" t="s">
        <v>40</v>
      </c>
      <c r="D42" s="24"/>
      <c r="E42" s="60">
        <f>E43+E52+E76</f>
        <v>20661528</v>
      </c>
      <c r="F42" s="60">
        <f>F43+F52+F76</f>
        <v>20661528</v>
      </c>
      <c r="G42" s="32"/>
      <c r="H42" s="32"/>
      <c r="I42" s="14"/>
      <c r="J42" s="14"/>
      <c r="K42" s="14"/>
    </row>
    <row r="43" spans="1:11" ht="63">
      <c r="A43" s="1"/>
      <c r="B43" s="36" t="s">
        <v>117</v>
      </c>
      <c r="C43" s="9" t="s">
        <v>118</v>
      </c>
      <c r="D43" s="9"/>
      <c r="E43" s="56">
        <f>E44+E47</f>
        <v>1914423</v>
      </c>
      <c r="F43" s="56">
        <f>F44+F47</f>
        <v>1914423</v>
      </c>
      <c r="G43" s="32"/>
      <c r="H43" s="32"/>
      <c r="I43" s="14"/>
      <c r="J43" s="14"/>
      <c r="K43" s="14"/>
    </row>
    <row r="44" spans="1:11" ht="31.5">
      <c r="A44" s="1"/>
      <c r="B44" s="36" t="s">
        <v>119</v>
      </c>
      <c r="C44" s="9" t="s">
        <v>120</v>
      </c>
      <c r="D44" s="9"/>
      <c r="E44" s="56">
        <f>E45</f>
        <v>124300</v>
      </c>
      <c r="F44" s="56">
        <f>F45</f>
        <v>124300</v>
      </c>
      <c r="G44" s="32"/>
      <c r="H44" s="32"/>
      <c r="I44" s="14"/>
      <c r="J44" s="14"/>
      <c r="K44" s="14"/>
    </row>
    <row r="45" spans="1:11" ht="47.25">
      <c r="A45" s="1"/>
      <c r="B45" s="36" t="s">
        <v>121</v>
      </c>
      <c r="C45" s="9" t="s">
        <v>122</v>
      </c>
      <c r="D45" s="9"/>
      <c r="E45" s="56">
        <f>E46</f>
        <v>124300</v>
      </c>
      <c r="F45" s="56">
        <f>F46</f>
        <v>124300</v>
      </c>
      <c r="G45" s="32"/>
      <c r="H45" s="32"/>
      <c r="I45" s="14"/>
      <c r="J45" s="14"/>
      <c r="K45" s="14"/>
    </row>
    <row r="46" spans="1:11" ht="31.5">
      <c r="A46" s="1"/>
      <c r="B46" s="36" t="s">
        <v>123</v>
      </c>
      <c r="C46" s="9" t="s">
        <v>122</v>
      </c>
      <c r="D46" s="9" t="s">
        <v>124</v>
      </c>
      <c r="E46" s="56">
        <v>124300</v>
      </c>
      <c r="F46" s="56">
        <v>124300</v>
      </c>
      <c r="G46" s="32"/>
      <c r="H46" s="32"/>
      <c r="I46" s="14"/>
      <c r="J46" s="14"/>
      <c r="K46" s="14"/>
    </row>
    <row r="47" spans="1:11" ht="47.25">
      <c r="A47" s="1"/>
      <c r="B47" s="28" t="s">
        <v>267</v>
      </c>
      <c r="C47" s="9" t="s">
        <v>268</v>
      </c>
      <c r="D47" s="9"/>
      <c r="E47" s="56">
        <f>E48+E50</f>
        <v>1790123</v>
      </c>
      <c r="F47" s="56">
        <f>F48+F50</f>
        <v>1790123</v>
      </c>
      <c r="G47" s="32"/>
      <c r="H47" s="32"/>
      <c r="I47" s="14"/>
      <c r="J47" s="14"/>
      <c r="K47" s="14"/>
    </row>
    <row r="48" spans="1:11" ht="31.5">
      <c r="A48" s="1"/>
      <c r="B48" s="36" t="s">
        <v>269</v>
      </c>
      <c r="C48" s="9" t="s">
        <v>270</v>
      </c>
      <c r="D48" s="9"/>
      <c r="E48" s="56">
        <f>E49</f>
        <v>1529000</v>
      </c>
      <c r="F48" s="56">
        <f>F49</f>
        <v>1529000</v>
      </c>
      <c r="G48" s="32"/>
      <c r="H48" s="32"/>
      <c r="I48" s="14"/>
      <c r="J48" s="14"/>
      <c r="K48" s="14"/>
    </row>
    <row r="49" spans="1:11" ht="63">
      <c r="A49" s="1"/>
      <c r="B49" s="28" t="s">
        <v>25</v>
      </c>
      <c r="C49" s="9" t="s">
        <v>270</v>
      </c>
      <c r="D49" s="9" t="s">
        <v>166</v>
      </c>
      <c r="E49" s="56">
        <v>1529000</v>
      </c>
      <c r="F49" s="56">
        <v>1529000</v>
      </c>
      <c r="G49" s="32"/>
      <c r="H49" s="32"/>
      <c r="I49" s="14"/>
      <c r="J49" s="14"/>
      <c r="K49" s="14"/>
    </row>
    <row r="50" spans="1:11" ht="31.5">
      <c r="A50" s="1"/>
      <c r="B50" s="27" t="s">
        <v>23</v>
      </c>
      <c r="C50" s="9" t="s">
        <v>432</v>
      </c>
      <c r="D50" s="9"/>
      <c r="E50" s="56">
        <f>E51</f>
        <v>261123</v>
      </c>
      <c r="F50" s="56">
        <f>F51</f>
        <v>261123</v>
      </c>
      <c r="G50" s="32"/>
      <c r="H50" s="32"/>
      <c r="I50" s="14"/>
      <c r="J50" s="14"/>
      <c r="K50" s="14"/>
    </row>
    <row r="51" spans="1:11" ht="63">
      <c r="A51" s="1"/>
      <c r="B51" s="28" t="s">
        <v>25</v>
      </c>
      <c r="C51" s="9" t="s">
        <v>432</v>
      </c>
      <c r="D51" s="9" t="s">
        <v>26</v>
      </c>
      <c r="E51" s="56">
        <v>261123</v>
      </c>
      <c r="F51" s="56">
        <v>261123</v>
      </c>
      <c r="G51" s="32"/>
      <c r="H51" s="32"/>
      <c r="I51" s="14"/>
      <c r="J51" s="14"/>
      <c r="K51" s="14"/>
    </row>
    <row r="52" spans="1:11" ht="63">
      <c r="A52" s="1"/>
      <c r="B52" s="31" t="s">
        <v>125</v>
      </c>
      <c r="C52" s="24" t="s">
        <v>238</v>
      </c>
      <c r="D52" s="24"/>
      <c r="E52" s="60">
        <f>E53+E58+E61</f>
        <v>11043899</v>
      </c>
      <c r="F52" s="60">
        <f>F53+F58+F61</f>
        <v>11043899</v>
      </c>
      <c r="G52" s="32"/>
      <c r="H52" s="32"/>
      <c r="I52" s="32"/>
      <c r="J52" s="32"/>
      <c r="K52" s="32"/>
    </row>
    <row r="53" spans="1:11" ht="47.25">
      <c r="A53" s="1"/>
      <c r="B53" s="28" t="s">
        <v>127</v>
      </c>
      <c r="C53" s="9" t="s">
        <v>128</v>
      </c>
      <c r="D53" s="9"/>
      <c r="E53" s="56">
        <f>E54</f>
        <v>778960</v>
      </c>
      <c r="F53" s="56">
        <f>F54</f>
        <v>778960</v>
      </c>
      <c r="G53" s="32"/>
      <c r="H53" s="32"/>
      <c r="I53" s="32"/>
      <c r="J53" s="32"/>
      <c r="K53" s="32"/>
    </row>
    <row r="54" spans="1:11" ht="31.5">
      <c r="A54" s="1"/>
      <c r="B54" s="28" t="s">
        <v>129</v>
      </c>
      <c r="C54" s="9" t="s">
        <v>130</v>
      </c>
      <c r="D54" s="9"/>
      <c r="E54" s="56">
        <f>E55+E56+E57</f>
        <v>778960</v>
      </c>
      <c r="F54" s="56">
        <f>F55+F56+F57</f>
        <v>778960</v>
      </c>
      <c r="G54" s="32"/>
      <c r="H54" s="32"/>
      <c r="I54" s="32"/>
      <c r="J54" s="32"/>
      <c r="K54" s="32"/>
    </row>
    <row r="55" spans="1:11" ht="31.5">
      <c r="A55" s="1"/>
      <c r="B55" s="28" t="s">
        <v>34</v>
      </c>
      <c r="C55" s="9" t="s">
        <v>130</v>
      </c>
      <c r="D55" s="9" t="s">
        <v>35</v>
      </c>
      <c r="E55" s="56">
        <v>159000</v>
      </c>
      <c r="F55" s="56">
        <v>159000</v>
      </c>
      <c r="G55" s="32"/>
      <c r="H55" s="32"/>
      <c r="I55" s="32"/>
      <c r="J55" s="32"/>
      <c r="K55" s="32"/>
    </row>
    <row r="56" spans="1:11" ht="15.75">
      <c r="A56" s="1"/>
      <c r="B56" s="36" t="s">
        <v>243</v>
      </c>
      <c r="C56" s="30" t="s">
        <v>130</v>
      </c>
      <c r="D56" s="30" t="s">
        <v>244</v>
      </c>
      <c r="E56" s="56">
        <v>538960</v>
      </c>
      <c r="F56" s="56">
        <v>538960</v>
      </c>
      <c r="G56" s="32"/>
      <c r="H56" s="32"/>
      <c r="I56" s="32"/>
      <c r="J56" s="32"/>
      <c r="K56" s="32"/>
    </row>
    <row r="57" spans="1:11" ht="31.5">
      <c r="A57" s="1"/>
      <c r="B57" s="36" t="s">
        <v>123</v>
      </c>
      <c r="C57" s="30" t="s">
        <v>130</v>
      </c>
      <c r="D57" s="30" t="s">
        <v>124</v>
      </c>
      <c r="E57" s="56">
        <v>81000</v>
      </c>
      <c r="F57" s="56">
        <v>81000</v>
      </c>
      <c r="G57" s="32"/>
      <c r="H57" s="32"/>
      <c r="I57" s="32"/>
      <c r="J57" s="32"/>
      <c r="K57" s="32"/>
    </row>
    <row r="58" spans="1:11" ht="15.75">
      <c r="A58" s="1"/>
      <c r="B58" s="28" t="s">
        <v>239</v>
      </c>
      <c r="C58" s="9" t="s">
        <v>240</v>
      </c>
      <c r="D58" s="9"/>
      <c r="E58" s="56">
        <f>E59</f>
        <v>493290</v>
      </c>
      <c r="F58" s="56">
        <f>F59</f>
        <v>493290</v>
      </c>
      <c r="G58" s="32"/>
      <c r="H58" s="32"/>
      <c r="I58" s="32"/>
      <c r="J58" s="32"/>
      <c r="K58" s="32"/>
    </row>
    <row r="59" spans="1:11" ht="31.5">
      <c r="A59" s="1"/>
      <c r="B59" s="28" t="s">
        <v>241</v>
      </c>
      <c r="C59" s="9" t="s">
        <v>242</v>
      </c>
      <c r="D59" s="9"/>
      <c r="E59" s="56">
        <f>E60</f>
        <v>493290</v>
      </c>
      <c r="F59" s="56">
        <f>F60</f>
        <v>493290</v>
      </c>
      <c r="G59" s="32"/>
      <c r="H59" s="32"/>
      <c r="I59" s="32"/>
      <c r="J59" s="32"/>
      <c r="K59" s="32"/>
    </row>
    <row r="60" spans="1:11" ht="15.75">
      <c r="A60" s="1"/>
      <c r="B60" s="36" t="s">
        <v>243</v>
      </c>
      <c r="C60" s="9" t="s">
        <v>242</v>
      </c>
      <c r="D60" s="9" t="s">
        <v>244</v>
      </c>
      <c r="E60" s="56">
        <v>493290</v>
      </c>
      <c r="F60" s="56">
        <v>493290</v>
      </c>
      <c r="G60" s="32"/>
      <c r="H60" s="32"/>
      <c r="I60" s="32"/>
      <c r="J60" s="32"/>
      <c r="K60" s="32"/>
    </row>
    <row r="61" spans="1:11" ht="15.75">
      <c r="A61" s="1"/>
      <c r="B61" s="28" t="s">
        <v>246</v>
      </c>
      <c r="C61" s="9" t="s">
        <v>247</v>
      </c>
      <c r="D61" s="9"/>
      <c r="E61" s="56">
        <f>E62+E64+E67+E70+E73</f>
        <v>9771649</v>
      </c>
      <c r="F61" s="56">
        <f>F62+F64+F67+F70+F73</f>
        <v>9771649</v>
      </c>
      <c r="G61" s="32"/>
      <c r="H61" s="32"/>
      <c r="I61" s="14"/>
      <c r="J61" s="14"/>
      <c r="K61" s="14"/>
    </row>
    <row r="62" spans="1:11" ht="15.75">
      <c r="A62" s="1"/>
      <c r="B62" s="27" t="s">
        <v>258</v>
      </c>
      <c r="C62" s="9" t="s">
        <v>259</v>
      </c>
      <c r="D62" s="24"/>
      <c r="E62" s="56">
        <f>E63</f>
        <v>1749177</v>
      </c>
      <c r="F62" s="56">
        <f>F63</f>
        <v>1749177</v>
      </c>
      <c r="G62" s="32"/>
      <c r="H62" s="32"/>
      <c r="I62" s="14"/>
      <c r="J62" s="14"/>
      <c r="K62" s="14"/>
    </row>
    <row r="63" spans="1:11" ht="15.75">
      <c r="A63" s="1"/>
      <c r="B63" s="36" t="s">
        <v>243</v>
      </c>
      <c r="C63" s="9" t="s">
        <v>259</v>
      </c>
      <c r="D63" s="9" t="s">
        <v>244</v>
      </c>
      <c r="E63" s="56">
        <v>1749177</v>
      </c>
      <c r="F63" s="56">
        <v>1749177</v>
      </c>
      <c r="G63" s="32"/>
      <c r="H63" s="32"/>
      <c r="I63" s="14"/>
      <c r="J63" s="14"/>
      <c r="K63" s="14"/>
    </row>
    <row r="64" spans="1:11" ht="47.25">
      <c r="A64" s="1"/>
      <c r="B64" s="27" t="s">
        <v>248</v>
      </c>
      <c r="C64" s="9" t="s">
        <v>249</v>
      </c>
      <c r="D64" s="9"/>
      <c r="E64" s="56">
        <f>E65+E66</f>
        <v>76432</v>
      </c>
      <c r="F64" s="56">
        <f>F65+F66</f>
        <v>76432</v>
      </c>
      <c r="G64" s="32"/>
      <c r="H64" s="32"/>
      <c r="I64" s="14"/>
      <c r="J64" s="14"/>
      <c r="K64" s="14"/>
    </row>
    <row r="65" spans="1:11" ht="31.5">
      <c r="A65" s="1"/>
      <c r="B65" s="28" t="s">
        <v>34</v>
      </c>
      <c r="C65" s="9" t="s">
        <v>249</v>
      </c>
      <c r="D65" s="9" t="s">
        <v>35</v>
      </c>
      <c r="E65" s="56">
        <v>1284</v>
      </c>
      <c r="F65" s="56">
        <v>1284</v>
      </c>
      <c r="G65" s="32"/>
      <c r="H65" s="32"/>
      <c r="I65" s="14"/>
      <c r="J65" s="14"/>
      <c r="K65" s="14"/>
    </row>
    <row r="66" spans="1:11" ht="15.75">
      <c r="A66" s="1"/>
      <c r="B66" s="36" t="s">
        <v>243</v>
      </c>
      <c r="C66" s="9" t="s">
        <v>249</v>
      </c>
      <c r="D66" s="9" t="s">
        <v>244</v>
      </c>
      <c r="E66" s="56">
        <v>75148</v>
      </c>
      <c r="F66" s="56">
        <v>75148</v>
      </c>
      <c r="G66" s="32"/>
      <c r="H66" s="32"/>
      <c r="I66" s="14"/>
      <c r="J66" s="14"/>
      <c r="K66" s="14"/>
    </row>
    <row r="67" spans="1:11" ht="47.25">
      <c r="A67" s="1"/>
      <c r="B67" s="40" t="s">
        <v>250</v>
      </c>
      <c r="C67" s="9" t="s">
        <v>252</v>
      </c>
      <c r="D67" s="9"/>
      <c r="E67" s="56">
        <f>E68+E69</f>
        <v>262251</v>
      </c>
      <c r="F67" s="56">
        <f>F68+F69</f>
        <v>262251</v>
      </c>
      <c r="G67" s="32"/>
      <c r="H67" s="32"/>
      <c r="I67" s="14"/>
      <c r="J67" s="14"/>
      <c r="K67" s="14"/>
    </row>
    <row r="68" spans="1:11" ht="31.5">
      <c r="A68" s="1"/>
      <c r="B68" s="28" t="s">
        <v>34</v>
      </c>
      <c r="C68" s="9" t="s">
        <v>252</v>
      </c>
      <c r="D68" s="9" t="s">
        <v>35</v>
      </c>
      <c r="E68" s="56">
        <v>5468</v>
      </c>
      <c r="F68" s="56">
        <v>5468</v>
      </c>
      <c r="G68" s="32"/>
      <c r="H68" s="32"/>
      <c r="I68" s="14"/>
      <c r="J68" s="14"/>
      <c r="K68" s="14"/>
    </row>
    <row r="69" spans="1:11" ht="15.75">
      <c r="A69" s="1"/>
      <c r="B69" s="36" t="s">
        <v>243</v>
      </c>
      <c r="C69" s="9" t="s">
        <v>252</v>
      </c>
      <c r="D69" s="9" t="s">
        <v>244</v>
      </c>
      <c r="E69" s="56">
        <v>256783</v>
      </c>
      <c r="F69" s="56">
        <v>256783</v>
      </c>
      <c r="G69" s="32"/>
      <c r="H69" s="32"/>
      <c r="I69" s="14"/>
      <c r="J69" s="14"/>
      <c r="K69" s="14"/>
    </row>
    <row r="70" spans="1:11" ht="15.75">
      <c r="A70" s="1"/>
      <c r="B70" s="28" t="s">
        <v>253</v>
      </c>
      <c r="C70" s="9" t="s">
        <v>254</v>
      </c>
      <c r="D70" s="11"/>
      <c r="E70" s="56">
        <f>E71+E72</f>
        <v>6482895</v>
      </c>
      <c r="F70" s="56">
        <f>F71+F72</f>
        <v>6482895</v>
      </c>
      <c r="G70" s="32"/>
      <c r="H70" s="32"/>
      <c r="I70" s="14"/>
      <c r="J70" s="14"/>
      <c r="K70" s="14"/>
    </row>
    <row r="71" spans="2:11" ht="31.5">
      <c r="B71" s="28" t="s">
        <v>34</v>
      </c>
      <c r="C71" s="12" t="s">
        <v>254</v>
      </c>
      <c r="D71" s="41">
        <v>200</v>
      </c>
      <c r="E71" s="56">
        <v>112519</v>
      </c>
      <c r="F71" s="56">
        <v>112519</v>
      </c>
      <c r="G71" s="32"/>
      <c r="H71" s="32"/>
      <c r="I71" s="14"/>
      <c r="J71" s="14"/>
      <c r="K71" s="14"/>
    </row>
    <row r="72" spans="2:11" ht="15.75">
      <c r="B72" s="36" t="s">
        <v>243</v>
      </c>
      <c r="C72" s="9" t="s">
        <v>254</v>
      </c>
      <c r="D72" s="9" t="s">
        <v>244</v>
      </c>
      <c r="E72" s="56">
        <v>6370376</v>
      </c>
      <c r="F72" s="56">
        <v>6370376</v>
      </c>
      <c r="G72" s="32"/>
      <c r="H72" s="32"/>
      <c r="I72" s="14"/>
      <c r="J72" s="14"/>
      <c r="K72" s="14"/>
    </row>
    <row r="73" spans="2:11" ht="15.75">
      <c r="B73" s="28" t="s">
        <v>255</v>
      </c>
      <c r="C73" s="9" t="s">
        <v>256</v>
      </c>
      <c r="D73" s="11"/>
      <c r="E73" s="56">
        <f>E74+E75</f>
        <v>1200894</v>
      </c>
      <c r="F73" s="56">
        <f>F74+F75</f>
        <v>1200894</v>
      </c>
      <c r="G73" s="32"/>
      <c r="H73" s="32"/>
      <c r="I73" s="14"/>
      <c r="J73" s="14"/>
      <c r="K73" s="14"/>
    </row>
    <row r="74" spans="2:11" ht="31.5">
      <c r="B74" s="28" t="s">
        <v>34</v>
      </c>
      <c r="C74" s="9" t="s">
        <v>256</v>
      </c>
      <c r="D74" s="9" t="s">
        <v>35</v>
      </c>
      <c r="E74" s="56">
        <v>84675</v>
      </c>
      <c r="F74" s="56">
        <v>84675</v>
      </c>
      <c r="G74" s="32"/>
      <c r="H74" s="32"/>
      <c r="I74" s="14"/>
      <c r="J74" s="14"/>
      <c r="K74" s="14"/>
    </row>
    <row r="75" spans="2:11" ht="15.75">
      <c r="B75" s="36" t="s">
        <v>243</v>
      </c>
      <c r="C75" s="9" t="s">
        <v>256</v>
      </c>
      <c r="D75" s="9" t="s">
        <v>244</v>
      </c>
      <c r="E75" s="56">
        <v>1116219</v>
      </c>
      <c r="F75" s="56">
        <v>1116219</v>
      </c>
      <c r="G75" s="32"/>
      <c r="H75" s="32"/>
      <c r="I75" s="14"/>
      <c r="J75" s="14"/>
      <c r="K75" s="14"/>
    </row>
    <row r="76" spans="2:11" ht="63">
      <c r="B76" s="28" t="s">
        <v>131</v>
      </c>
      <c r="C76" s="9" t="s">
        <v>41</v>
      </c>
      <c r="D76" s="9"/>
      <c r="E76" s="56">
        <f>E77+E81+E84</f>
        <v>7703206</v>
      </c>
      <c r="F76" s="56">
        <f>F77+F81+F84</f>
        <v>7703206</v>
      </c>
      <c r="G76" s="32"/>
      <c r="H76" s="32"/>
      <c r="I76" s="14"/>
      <c r="J76" s="14"/>
      <c r="K76" s="14"/>
    </row>
    <row r="77" spans="2:11" ht="63">
      <c r="B77" s="28" t="s">
        <v>42</v>
      </c>
      <c r="C77" s="30" t="s">
        <v>43</v>
      </c>
      <c r="D77" s="30"/>
      <c r="E77" s="56">
        <f>E78</f>
        <v>917400</v>
      </c>
      <c r="F77" s="56">
        <f>F78</f>
        <v>917400</v>
      </c>
      <c r="G77" s="32"/>
      <c r="H77" s="32"/>
      <c r="I77" s="14"/>
      <c r="J77" s="14"/>
      <c r="K77" s="14"/>
    </row>
    <row r="78" spans="2:11" ht="47.25">
      <c r="B78" s="28" t="s">
        <v>44</v>
      </c>
      <c r="C78" s="10" t="s">
        <v>45</v>
      </c>
      <c r="D78" s="30"/>
      <c r="E78" s="56">
        <f>E79+E80</f>
        <v>917400</v>
      </c>
      <c r="F78" s="56">
        <f>F79+F80</f>
        <v>917400</v>
      </c>
      <c r="G78" s="32"/>
      <c r="H78" s="32"/>
      <c r="I78" s="14"/>
      <c r="J78" s="14"/>
      <c r="K78" s="14"/>
    </row>
    <row r="79" spans="2:11" ht="63">
      <c r="B79" s="28" t="s">
        <v>25</v>
      </c>
      <c r="C79" s="10" t="s">
        <v>45</v>
      </c>
      <c r="D79" s="30" t="s">
        <v>26</v>
      </c>
      <c r="E79" s="56">
        <v>801283</v>
      </c>
      <c r="F79" s="56">
        <v>801283</v>
      </c>
      <c r="G79" s="32"/>
      <c r="H79" s="32"/>
      <c r="I79" s="14"/>
      <c r="J79" s="14"/>
      <c r="K79" s="14"/>
    </row>
    <row r="80" spans="2:11" ht="31.5">
      <c r="B80" s="28" t="s">
        <v>34</v>
      </c>
      <c r="C80" s="10" t="s">
        <v>45</v>
      </c>
      <c r="D80" s="30" t="s">
        <v>35</v>
      </c>
      <c r="E80" s="56">
        <v>116117</v>
      </c>
      <c r="F80" s="56">
        <v>116117</v>
      </c>
      <c r="G80" s="32"/>
      <c r="H80" s="32"/>
      <c r="I80" s="14"/>
      <c r="J80" s="14"/>
      <c r="K80" s="14"/>
    </row>
    <row r="81" spans="2:11" ht="63">
      <c r="B81" s="28" t="s">
        <v>132</v>
      </c>
      <c r="C81" s="9" t="s">
        <v>133</v>
      </c>
      <c r="D81" s="9"/>
      <c r="E81" s="56">
        <f>E82</f>
        <v>637000</v>
      </c>
      <c r="F81" s="56">
        <f>F82</f>
        <v>637000</v>
      </c>
      <c r="G81" s="32"/>
      <c r="H81" s="32"/>
      <c r="I81" s="14"/>
      <c r="J81" s="14"/>
      <c r="K81" s="14"/>
    </row>
    <row r="82" spans="2:11" ht="47.25">
      <c r="B82" s="36" t="s">
        <v>134</v>
      </c>
      <c r="C82" s="9" t="s">
        <v>135</v>
      </c>
      <c r="D82" s="9"/>
      <c r="E82" s="56">
        <f>E83</f>
        <v>637000</v>
      </c>
      <c r="F82" s="56">
        <f>F83</f>
        <v>637000</v>
      </c>
      <c r="G82" s="32"/>
      <c r="H82" s="32"/>
      <c r="I82" s="14"/>
      <c r="J82" s="14"/>
      <c r="K82" s="14"/>
    </row>
    <row r="83" spans="2:11" ht="15.75">
      <c r="B83" s="36" t="s">
        <v>243</v>
      </c>
      <c r="C83" s="9" t="s">
        <v>135</v>
      </c>
      <c r="D83" s="9" t="s">
        <v>244</v>
      </c>
      <c r="E83" s="56">
        <v>637000</v>
      </c>
      <c r="F83" s="56">
        <v>637000</v>
      </c>
      <c r="G83" s="32"/>
      <c r="H83" s="32"/>
      <c r="I83" s="14"/>
      <c r="J83" s="14"/>
      <c r="K83" s="14"/>
    </row>
    <row r="84" spans="2:11" ht="63">
      <c r="B84" s="28" t="s">
        <v>260</v>
      </c>
      <c r="C84" s="30" t="s">
        <v>261</v>
      </c>
      <c r="D84" s="30"/>
      <c r="E84" s="56">
        <f>E85</f>
        <v>6148806</v>
      </c>
      <c r="F84" s="56">
        <f>F85</f>
        <v>6148806</v>
      </c>
      <c r="G84" s="32"/>
      <c r="H84" s="32"/>
      <c r="I84" s="14"/>
      <c r="J84" s="14"/>
      <c r="K84" s="14"/>
    </row>
    <row r="85" spans="2:11" ht="31.5">
      <c r="B85" s="40" t="s">
        <v>262</v>
      </c>
      <c r="C85" s="9" t="s">
        <v>263</v>
      </c>
      <c r="D85" s="9"/>
      <c r="E85" s="56">
        <f>E86</f>
        <v>6148806</v>
      </c>
      <c r="F85" s="56">
        <f>F86</f>
        <v>6148806</v>
      </c>
      <c r="G85" s="32"/>
      <c r="H85" s="32"/>
      <c r="I85" s="14"/>
      <c r="J85" s="14"/>
      <c r="K85" s="14"/>
    </row>
    <row r="86" spans="2:11" ht="15.75">
      <c r="B86" s="36" t="s">
        <v>243</v>
      </c>
      <c r="C86" s="9" t="s">
        <v>263</v>
      </c>
      <c r="D86" s="9" t="s">
        <v>244</v>
      </c>
      <c r="E86" s="56">
        <v>6148806</v>
      </c>
      <c r="F86" s="56">
        <v>6148806</v>
      </c>
      <c r="G86" s="32"/>
      <c r="H86" s="32"/>
      <c r="I86" s="14"/>
      <c r="J86" s="14"/>
      <c r="K86" s="14"/>
    </row>
    <row r="87" spans="2:11" ht="31.5">
      <c r="B87" s="21" t="s">
        <v>287</v>
      </c>
      <c r="C87" s="24" t="s">
        <v>288</v>
      </c>
      <c r="D87" s="24"/>
      <c r="E87" s="60">
        <f>E88+E103+E127</f>
        <v>277091040</v>
      </c>
      <c r="F87" s="60">
        <f>F88+F103+F127</f>
        <v>276639052</v>
      </c>
      <c r="G87" s="32"/>
      <c r="H87" s="32"/>
      <c r="I87" s="14"/>
      <c r="J87" s="14"/>
      <c r="K87" s="14"/>
    </row>
    <row r="88" spans="2:11" ht="63">
      <c r="B88" s="27" t="s">
        <v>289</v>
      </c>
      <c r="C88" s="9" t="s">
        <v>290</v>
      </c>
      <c r="D88" s="24"/>
      <c r="E88" s="56">
        <f>E89+E96+E100</f>
        <v>17375832</v>
      </c>
      <c r="F88" s="56">
        <f>F89+F96+F100</f>
        <v>17375832</v>
      </c>
      <c r="G88" s="32"/>
      <c r="H88" s="32"/>
      <c r="I88" s="14"/>
      <c r="J88" s="14"/>
      <c r="K88" s="14"/>
    </row>
    <row r="89" spans="2:11" ht="31.5">
      <c r="B89" s="62" t="s">
        <v>291</v>
      </c>
      <c r="C89" s="63" t="s">
        <v>292</v>
      </c>
      <c r="D89" s="70"/>
      <c r="E89" s="64">
        <f>E91+E92</f>
        <v>5462943</v>
      </c>
      <c r="F89" s="64">
        <f>F91+F92</f>
        <v>5462943</v>
      </c>
      <c r="G89" s="32"/>
      <c r="H89" s="32"/>
      <c r="I89" s="14"/>
      <c r="J89" s="14"/>
      <c r="K89" s="14"/>
    </row>
    <row r="90" spans="2:11" ht="47.25">
      <c r="B90" s="76" t="s">
        <v>293</v>
      </c>
      <c r="C90" s="73" t="s">
        <v>294</v>
      </c>
      <c r="D90" s="73"/>
      <c r="E90" s="64">
        <f>E91</f>
        <v>64631</v>
      </c>
      <c r="F90" s="64">
        <f>F91</f>
        <v>64631</v>
      </c>
      <c r="G90" s="32"/>
      <c r="H90" s="32"/>
      <c r="I90" s="14"/>
      <c r="J90" s="14"/>
      <c r="K90" s="14"/>
    </row>
    <row r="91" spans="2:11" ht="63">
      <c r="B91" s="62" t="s">
        <v>25</v>
      </c>
      <c r="C91" s="73" t="s">
        <v>294</v>
      </c>
      <c r="D91" s="73" t="s">
        <v>26</v>
      </c>
      <c r="E91" s="64">
        <v>64631</v>
      </c>
      <c r="F91" s="64">
        <v>64631</v>
      </c>
      <c r="G91" s="32"/>
      <c r="H91" s="32"/>
      <c r="I91" s="14"/>
      <c r="J91" s="14"/>
      <c r="K91" s="14"/>
    </row>
    <row r="92" spans="2:11" ht="31.5">
      <c r="B92" s="78" t="s">
        <v>164</v>
      </c>
      <c r="C92" s="63" t="s">
        <v>350</v>
      </c>
      <c r="D92" s="63"/>
      <c r="E92" s="64">
        <f>E93+E94+E95</f>
        <v>5398312</v>
      </c>
      <c r="F92" s="64">
        <f>F93+F94+F95</f>
        <v>5398312</v>
      </c>
      <c r="G92" s="32"/>
      <c r="H92" s="32"/>
      <c r="I92" s="14"/>
      <c r="J92" s="14"/>
      <c r="K92" s="14"/>
    </row>
    <row r="93" spans="2:11" ht="63">
      <c r="B93" s="62" t="s">
        <v>25</v>
      </c>
      <c r="C93" s="63" t="s">
        <v>350</v>
      </c>
      <c r="D93" s="125">
        <v>100</v>
      </c>
      <c r="E93" s="64">
        <v>4686427</v>
      </c>
      <c r="F93" s="64">
        <v>4686427</v>
      </c>
      <c r="G93" s="32"/>
      <c r="H93" s="32"/>
      <c r="I93" s="14"/>
      <c r="J93" s="14"/>
      <c r="K93" s="14"/>
    </row>
    <row r="94" spans="2:11" ht="31.5">
      <c r="B94" s="62" t="s">
        <v>34</v>
      </c>
      <c r="C94" s="63" t="s">
        <v>350</v>
      </c>
      <c r="D94" s="63" t="s">
        <v>35</v>
      </c>
      <c r="E94" s="64">
        <v>705289</v>
      </c>
      <c r="F94" s="64">
        <v>705289</v>
      </c>
      <c r="G94" s="32"/>
      <c r="H94" s="32"/>
      <c r="I94" s="14"/>
      <c r="J94" s="14"/>
      <c r="K94" s="14"/>
    </row>
    <row r="95" spans="2:11" ht="15.75">
      <c r="B95" s="62" t="s">
        <v>36</v>
      </c>
      <c r="C95" s="63" t="s">
        <v>350</v>
      </c>
      <c r="D95" s="63" t="s">
        <v>37</v>
      </c>
      <c r="E95" s="64">
        <v>6596</v>
      </c>
      <c r="F95" s="64">
        <v>6596</v>
      </c>
      <c r="G95" s="32"/>
      <c r="H95" s="32"/>
      <c r="I95" s="14"/>
      <c r="J95" s="14"/>
      <c r="K95" s="14"/>
    </row>
    <row r="96" spans="2:11" ht="47.25">
      <c r="B96" s="62" t="s">
        <v>351</v>
      </c>
      <c r="C96" s="63" t="s">
        <v>352</v>
      </c>
      <c r="D96" s="63"/>
      <c r="E96" s="64">
        <f>E97</f>
        <v>300000</v>
      </c>
      <c r="F96" s="64">
        <f>F97</f>
        <v>300000</v>
      </c>
      <c r="G96" s="32"/>
      <c r="H96" s="32"/>
      <c r="I96" s="14"/>
      <c r="J96" s="14"/>
      <c r="K96" s="14"/>
    </row>
    <row r="97" spans="2:11" ht="15.75">
      <c r="B97" s="62" t="s">
        <v>353</v>
      </c>
      <c r="C97" s="63" t="s">
        <v>354</v>
      </c>
      <c r="D97" s="63"/>
      <c r="E97" s="64">
        <f>E98+E99</f>
        <v>300000</v>
      </c>
      <c r="F97" s="64">
        <f>F98+F99</f>
        <v>300000</v>
      </c>
      <c r="G97" s="32"/>
      <c r="H97" s="32"/>
      <c r="I97" s="14"/>
      <c r="J97" s="14"/>
      <c r="K97" s="14"/>
    </row>
    <row r="98" spans="2:11" ht="31.5">
      <c r="B98" s="62" t="s">
        <v>34</v>
      </c>
      <c r="C98" s="63" t="s">
        <v>354</v>
      </c>
      <c r="D98" s="63" t="s">
        <v>35</v>
      </c>
      <c r="E98" s="64">
        <v>250000</v>
      </c>
      <c r="F98" s="64">
        <v>250000</v>
      </c>
      <c r="G98" s="32"/>
      <c r="H98" s="32"/>
      <c r="I98" s="14"/>
      <c r="J98" s="14"/>
      <c r="K98" s="14"/>
    </row>
    <row r="99" spans="2:11" ht="15.75">
      <c r="B99" s="78" t="s">
        <v>243</v>
      </c>
      <c r="C99" s="73" t="s">
        <v>354</v>
      </c>
      <c r="D99" s="63" t="s">
        <v>244</v>
      </c>
      <c r="E99" s="64">
        <v>50000</v>
      </c>
      <c r="F99" s="64">
        <v>50000</v>
      </c>
      <c r="G99" s="32"/>
      <c r="H99" s="32"/>
      <c r="I99" s="14"/>
      <c r="J99" s="14"/>
      <c r="K99" s="14"/>
    </row>
    <row r="100" spans="2:11" ht="31.5">
      <c r="B100" s="27" t="s">
        <v>356</v>
      </c>
      <c r="C100" s="9" t="s">
        <v>357</v>
      </c>
      <c r="D100" s="24"/>
      <c r="E100" s="56">
        <f>E101</f>
        <v>11612889</v>
      </c>
      <c r="F100" s="56">
        <f>F101</f>
        <v>11612889</v>
      </c>
      <c r="G100" s="32"/>
      <c r="H100" s="32"/>
      <c r="I100" s="14"/>
      <c r="J100" s="14"/>
      <c r="K100" s="14"/>
    </row>
    <row r="101" spans="2:11" ht="78.75">
      <c r="B101" s="27" t="s">
        <v>358</v>
      </c>
      <c r="C101" s="9" t="s">
        <v>360</v>
      </c>
      <c r="D101" s="9"/>
      <c r="E101" s="56">
        <f>E102</f>
        <v>11612889</v>
      </c>
      <c r="F101" s="56">
        <f>F102</f>
        <v>11612889</v>
      </c>
      <c r="G101" s="32"/>
      <c r="H101" s="32"/>
      <c r="I101" s="14"/>
      <c r="J101" s="14"/>
      <c r="K101" s="14"/>
    </row>
    <row r="102" spans="2:11" ht="15.75">
      <c r="B102" s="36" t="s">
        <v>243</v>
      </c>
      <c r="C102" s="9" t="s">
        <v>360</v>
      </c>
      <c r="D102" s="9" t="s">
        <v>244</v>
      </c>
      <c r="E102" s="56">
        <v>11612889</v>
      </c>
      <c r="F102" s="56">
        <v>11612889</v>
      </c>
      <c r="G102" s="32"/>
      <c r="H102" s="32"/>
      <c r="I102" s="14"/>
      <c r="J102" s="14"/>
      <c r="K102" s="14"/>
    </row>
    <row r="103" spans="2:11" ht="47.25">
      <c r="B103" s="76" t="s">
        <v>295</v>
      </c>
      <c r="C103" s="63" t="s">
        <v>296</v>
      </c>
      <c r="D103" s="63"/>
      <c r="E103" s="64">
        <f>E104+E112+E115+E118</f>
        <v>245228983</v>
      </c>
      <c r="F103" s="64">
        <f>F104+F112+F115+F118</f>
        <v>244310561</v>
      </c>
      <c r="G103" s="32"/>
      <c r="H103" s="32"/>
      <c r="I103" s="14"/>
      <c r="J103" s="14"/>
      <c r="K103" s="14"/>
    </row>
    <row r="104" spans="2:11" ht="31.5">
      <c r="B104" s="27" t="s">
        <v>297</v>
      </c>
      <c r="C104" s="9" t="s">
        <v>298</v>
      </c>
      <c r="D104" s="9"/>
      <c r="E104" s="56">
        <f>E105+E108</f>
        <v>21091856</v>
      </c>
      <c r="F104" s="56">
        <f>F105+F108</f>
        <v>21091856</v>
      </c>
      <c r="G104" s="32"/>
      <c r="H104" s="32"/>
      <c r="I104" s="14"/>
      <c r="J104" s="14"/>
      <c r="K104" s="14"/>
    </row>
    <row r="105" spans="2:11" ht="110.25">
      <c r="B105" s="40" t="s">
        <v>299</v>
      </c>
      <c r="C105" s="9" t="s">
        <v>300</v>
      </c>
      <c r="D105" s="9"/>
      <c r="E105" s="56">
        <f>E106+E107</f>
        <v>11128195</v>
      </c>
      <c r="F105" s="56">
        <f>F106+F107</f>
        <v>11128195</v>
      </c>
      <c r="G105" s="32"/>
      <c r="H105" s="32"/>
      <c r="I105" s="14"/>
      <c r="J105" s="14"/>
      <c r="K105" s="14"/>
    </row>
    <row r="106" spans="2:11" ht="63">
      <c r="B106" s="28" t="s">
        <v>25</v>
      </c>
      <c r="C106" s="9" t="s">
        <v>300</v>
      </c>
      <c r="D106" s="9" t="s">
        <v>166</v>
      </c>
      <c r="E106" s="56">
        <v>10971830</v>
      </c>
      <c r="F106" s="56">
        <v>10971830</v>
      </c>
      <c r="G106" s="32"/>
      <c r="H106" s="32"/>
      <c r="I106" s="14"/>
      <c r="J106" s="14"/>
      <c r="K106" s="14"/>
    </row>
    <row r="107" spans="2:11" ht="31.5">
      <c r="B107" s="28" t="s">
        <v>34</v>
      </c>
      <c r="C107" s="9" t="s">
        <v>300</v>
      </c>
      <c r="D107" s="9" t="s">
        <v>35</v>
      </c>
      <c r="E107" s="56">
        <v>156365</v>
      </c>
      <c r="F107" s="56">
        <v>156365</v>
      </c>
      <c r="G107" s="32"/>
      <c r="H107" s="32"/>
      <c r="I107" s="32"/>
      <c r="J107" s="14"/>
      <c r="K107" s="14"/>
    </row>
    <row r="108" spans="2:11" ht="31.5">
      <c r="B108" s="36" t="s">
        <v>164</v>
      </c>
      <c r="C108" s="9" t="s">
        <v>301</v>
      </c>
      <c r="D108" s="9"/>
      <c r="E108" s="56">
        <f>E109+E110+E111</f>
        <v>9963661</v>
      </c>
      <c r="F108" s="56">
        <f>F109+F110+F111</f>
        <v>9963661</v>
      </c>
      <c r="G108" s="32"/>
      <c r="H108" s="32"/>
      <c r="I108" s="32"/>
      <c r="J108" s="14"/>
      <c r="K108" s="14"/>
    </row>
    <row r="109" spans="2:11" ht="63">
      <c r="B109" s="28" t="s">
        <v>25</v>
      </c>
      <c r="C109" s="9" t="s">
        <v>301</v>
      </c>
      <c r="D109" s="9" t="s">
        <v>166</v>
      </c>
      <c r="E109" s="56">
        <v>4257080</v>
      </c>
      <c r="F109" s="56">
        <v>4257080</v>
      </c>
      <c r="G109" s="32"/>
      <c r="H109" s="32"/>
      <c r="I109" s="32"/>
      <c r="J109" s="14"/>
      <c r="K109" s="14"/>
    </row>
    <row r="110" spans="2:11" ht="31.5">
      <c r="B110" s="28" t="s">
        <v>34</v>
      </c>
      <c r="C110" s="9" t="s">
        <v>301</v>
      </c>
      <c r="D110" s="9" t="s">
        <v>35</v>
      </c>
      <c r="E110" s="56">
        <v>5543956</v>
      </c>
      <c r="F110" s="56">
        <v>5543956</v>
      </c>
      <c r="G110" s="32"/>
      <c r="H110" s="32"/>
      <c r="I110" s="32"/>
      <c r="J110" s="14"/>
      <c r="K110" s="14"/>
    </row>
    <row r="111" spans="2:11" ht="15.75">
      <c r="B111" s="28" t="s">
        <v>36</v>
      </c>
      <c r="C111" s="9" t="s">
        <v>301</v>
      </c>
      <c r="D111" s="9" t="s">
        <v>37</v>
      </c>
      <c r="E111" s="59">
        <v>162625</v>
      </c>
      <c r="F111" s="59">
        <v>162625</v>
      </c>
      <c r="G111" s="32"/>
      <c r="H111" s="32"/>
      <c r="I111" s="32"/>
      <c r="J111" s="14"/>
      <c r="K111" s="14"/>
    </row>
    <row r="112" spans="2:11" ht="15.75">
      <c r="B112" s="76" t="s">
        <v>435</v>
      </c>
      <c r="C112" s="63" t="s">
        <v>436</v>
      </c>
      <c r="D112" s="63"/>
      <c r="E112" s="64">
        <f>E113</f>
        <v>22972</v>
      </c>
      <c r="F112" s="64">
        <f>F113</f>
        <v>0</v>
      </c>
      <c r="G112" s="32"/>
      <c r="H112" s="32"/>
      <c r="I112" s="32"/>
      <c r="J112" s="14"/>
      <c r="K112" s="14"/>
    </row>
    <row r="113" spans="2:11" ht="78.75">
      <c r="B113" s="62" t="s">
        <v>425</v>
      </c>
      <c r="C113" s="63" t="s">
        <v>424</v>
      </c>
      <c r="D113" s="63"/>
      <c r="E113" s="64">
        <f>E114</f>
        <v>22972</v>
      </c>
      <c r="F113" s="64">
        <f>F114</f>
        <v>0</v>
      </c>
      <c r="G113" s="32"/>
      <c r="H113" s="32"/>
      <c r="I113" s="32"/>
      <c r="J113" s="14"/>
      <c r="K113" s="14"/>
    </row>
    <row r="114" spans="2:11" ht="31.5">
      <c r="B114" s="62" t="s">
        <v>34</v>
      </c>
      <c r="C114" s="63" t="s">
        <v>424</v>
      </c>
      <c r="D114" s="63" t="s">
        <v>35</v>
      </c>
      <c r="E114" s="64">
        <v>22972</v>
      </c>
      <c r="F114" s="64"/>
      <c r="G114" s="32"/>
      <c r="H114" s="32"/>
      <c r="I114" s="32"/>
      <c r="J114" s="14"/>
      <c r="K114" s="14"/>
    </row>
    <row r="115" spans="2:11" ht="15.75">
      <c r="B115" s="62"/>
      <c r="C115" s="63" t="s">
        <v>617</v>
      </c>
      <c r="D115" s="63"/>
      <c r="E115" s="64">
        <f>E116</f>
        <v>875000</v>
      </c>
      <c r="F115" s="64">
        <f>F116</f>
        <v>0</v>
      </c>
      <c r="G115" s="32"/>
      <c r="H115" s="32"/>
      <c r="I115" s="32"/>
      <c r="J115" s="14"/>
      <c r="K115" s="14"/>
    </row>
    <row r="116" spans="2:11" ht="47.25">
      <c r="B116" s="62" t="s">
        <v>619</v>
      </c>
      <c r="C116" s="73" t="s">
        <v>618</v>
      </c>
      <c r="D116" s="63"/>
      <c r="E116" s="64">
        <f>E117</f>
        <v>875000</v>
      </c>
      <c r="F116" s="64">
        <f>F117</f>
        <v>0</v>
      </c>
      <c r="G116" s="32"/>
      <c r="H116" s="32"/>
      <c r="I116" s="32"/>
      <c r="J116" s="14"/>
      <c r="K116" s="14"/>
    </row>
    <row r="117" spans="2:11" ht="31.5">
      <c r="B117" s="62" t="s">
        <v>34</v>
      </c>
      <c r="C117" s="73" t="s">
        <v>618</v>
      </c>
      <c r="D117" s="63" t="s">
        <v>35</v>
      </c>
      <c r="E117" s="64">
        <v>875000</v>
      </c>
      <c r="F117" s="64"/>
      <c r="G117" s="32"/>
      <c r="H117" s="32"/>
      <c r="I117" s="14"/>
      <c r="J117" s="14"/>
      <c r="K117" s="14"/>
    </row>
    <row r="118" spans="2:11" ht="31.5">
      <c r="B118" s="76" t="s">
        <v>303</v>
      </c>
      <c r="C118" s="63" t="s">
        <v>304</v>
      </c>
      <c r="D118" s="63"/>
      <c r="E118" s="64">
        <f>E119+E121+E124</f>
        <v>223239155</v>
      </c>
      <c r="F118" s="64">
        <f>F119+F121+F124</f>
        <v>223218705</v>
      </c>
      <c r="G118" s="32"/>
      <c r="H118" s="32"/>
      <c r="I118" s="14"/>
      <c r="J118" s="14"/>
      <c r="K118" s="14"/>
    </row>
    <row r="119" spans="2:11" ht="15.75">
      <c r="B119" s="78" t="s">
        <v>361</v>
      </c>
      <c r="C119" s="63" t="s">
        <v>362</v>
      </c>
      <c r="D119" s="63"/>
      <c r="E119" s="64">
        <f>E120</f>
        <v>712314</v>
      </c>
      <c r="F119" s="64">
        <f>F120</f>
        <v>712314</v>
      </c>
      <c r="G119" s="32"/>
      <c r="H119" s="32"/>
      <c r="I119" s="14"/>
      <c r="J119" s="14"/>
      <c r="K119" s="14"/>
    </row>
    <row r="120" spans="2:11" ht="15.75">
      <c r="B120" s="78" t="s">
        <v>243</v>
      </c>
      <c r="C120" s="63" t="s">
        <v>362</v>
      </c>
      <c r="D120" s="63" t="s">
        <v>244</v>
      </c>
      <c r="E120" s="64">
        <v>712314</v>
      </c>
      <c r="F120" s="64">
        <v>712314</v>
      </c>
      <c r="G120" s="32"/>
      <c r="H120" s="32"/>
      <c r="I120" s="14"/>
      <c r="J120" s="14"/>
      <c r="K120" s="14"/>
    </row>
    <row r="121" spans="2:11" ht="110.25">
      <c r="B121" s="115" t="s">
        <v>305</v>
      </c>
      <c r="C121" s="63" t="s">
        <v>306</v>
      </c>
      <c r="D121" s="63"/>
      <c r="E121" s="64">
        <f>E122+E123</f>
        <v>189625439</v>
      </c>
      <c r="F121" s="64">
        <f>F122+F123</f>
        <v>189604989</v>
      </c>
      <c r="G121" s="32"/>
      <c r="H121" s="32"/>
      <c r="I121" s="14"/>
      <c r="J121" s="14"/>
      <c r="K121" s="14"/>
    </row>
    <row r="122" spans="2:11" ht="63">
      <c r="B122" s="62" t="s">
        <v>25</v>
      </c>
      <c r="C122" s="63" t="s">
        <v>306</v>
      </c>
      <c r="D122" s="63" t="s">
        <v>26</v>
      </c>
      <c r="E122" s="64">
        <v>183617759</v>
      </c>
      <c r="F122" s="64">
        <v>183597309</v>
      </c>
      <c r="G122" s="32"/>
      <c r="H122" s="32"/>
      <c r="I122" s="14"/>
      <c r="J122" s="14"/>
      <c r="K122" s="14"/>
    </row>
    <row r="123" spans="2:11" ht="31.5">
      <c r="B123" s="62" t="s">
        <v>34</v>
      </c>
      <c r="C123" s="63" t="s">
        <v>306</v>
      </c>
      <c r="D123" s="63" t="s">
        <v>35</v>
      </c>
      <c r="E123" s="64">
        <v>6007680</v>
      </c>
      <c r="F123" s="64">
        <v>6007680</v>
      </c>
      <c r="G123" s="32"/>
      <c r="H123" s="32"/>
      <c r="I123" s="14"/>
      <c r="J123" s="14"/>
      <c r="K123" s="14"/>
    </row>
    <row r="124" spans="2:11" ht="31.5">
      <c r="B124" s="78" t="s">
        <v>164</v>
      </c>
      <c r="C124" s="63" t="s">
        <v>311</v>
      </c>
      <c r="D124" s="63"/>
      <c r="E124" s="64">
        <f>E125+E126</f>
        <v>32901402</v>
      </c>
      <c r="F124" s="64">
        <f>F125+F126</f>
        <v>32901402</v>
      </c>
      <c r="G124" s="32"/>
      <c r="H124" s="32"/>
      <c r="I124" s="14"/>
      <c r="J124" s="14"/>
      <c r="K124" s="14"/>
    </row>
    <row r="125" spans="2:11" ht="31.5">
      <c r="B125" s="62" t="s">
        <v>34</v>
      </c>
      <c r="C125" s="63" t="s">
        <v>311</v>
      </c>
      <c r="D125" s="63" t="s">
        <v>35</v>
      </c>
      <c r="E125" s="64">
        <v>27978348</v>
      </c>
      <c r="F125" s="64">
        <v>27978348</v>
      </c>
      <c r="G125" s="32"/>
      <c r="H125" s="32"/>
      <c r="I125" s="14"/>
      <c r="J125" s="14"/>
      <c r="K125" s="14"/>
    </row>
    <row r="126" spans="2:11" ht="15.75">
      <c r="B126" s="62" t="s">
        <v>36</v>
      </c>
      <c r="C126" s="63" t="s">
        <v>311</v>
      </c>
      <c r="D126" s="63" t="s">
        <v>37</v>
      </c>
      <c r="E126" s="64">
        <v>4923054</v>
      </c>
      <c r="F126" s="64">
        <v>4923054</v>
      </c>
      <c r="G126" s="32"/>
      <c r="H126" s="32"/>
      <c r="I126" s="14"/>
      <c r="J126" s="14"/>
      <c r="K126" s="14"/>
    </row>
    <row r="127" spans="2:11" ht="63">
      <c r="B127" s="62" t="s">
        <v>329</v>
      </c>
      <c r="C127" s="63" t="s">
        <v>330</v>
      </c>
      <c r="D127" s="73"/>
      <c r="E127" s="64">
        <f>E128+E133</f>
        <v>14486225</v>
      </c>
      <c r="F127" s="64">
        <f>F128+F133</f>
        <v>14952659</v>
      </c>
      <c r="G127" s="32"/>
      <c r="H127" s="32"/>
      <c r="I127" s="14"/>
      <c r="J127" s="14"/>
      <c r="K127" s="14"/>
    </row>
    <row r="128" spans="2:11" ht="31.5">
      <c r="B128" s="62" t="s">
        <v>331</v>
      </c>
      <c r="C128" s="63" t="s">
        <v>332</v>
      </c>
      <c r="D128" s="63"/>
      <c r="E128" s="64">
        <f>E129</f>
        <v>14337225</v>
      </c>
      <c r="F128" s="64">
        <f>F129</f>
        <v>14803659</v>
      </c>
      <c r="G128" s="32"/>
      <c r="H128" s="32"/>
      <c r="I128" s="14"/>
      <c r="J128" s="14"/>
      <c r="K128" s="14"/>
    </row>
    <row r="129" spans="2:11" ht="31.5">
      <c r="B129" s="78" t="s">
        <v>164</v>
      </c>
      <c r="C129" s="63" t="s">
        <v>333</v>
      </c>
      <c r="D129" s="63"/>
      <c r="E129" s="64">
        <f>E130+E131+E132</f>
        <v>14337225</v>
      </c>
      <c r="F129" s="64">
        <f>F130+F131+F132</f>
        <v>14803659</v>
      </c>
      <c r="G129" s="32"/>
      <c r="H129" s="32"/>
      <c r="I129" s="14"/>
      <c r="J129" s="14"/>
      <c r="K129" s="14"/>
    </row>
    <row r="130" spans="2:11" ht="63">
      <c r="B130" s="62" t="s">
        <v>25</v>
      </c>
      <c r="C130" s="63" t="s">
        <v>333</v>
      </c>
      <c r="D130" s="63" t="s">
        <v>26</v>
      </c>
      <c r="E130" s="64">
        <v>13054934</v>
      </c>
      <c r="F130" s="64">
        <v>13521368</v>
      </c>
      <c r="G130" s="32"/>
      <c r="H130" s="32"/>
      <c r="I130" s="14"/>
      <c r="J130" s="14"/>
      <c r="K130" s="14"/>
    </row>
    <row r="131" spans="2:11" ht="31.5">
      <c r="B131" s="62" t="s">
        <v>34</v>
      </c>
      <c r="C131" s="63" t="s">
        <v>333</v>
      </c>
      <c r="D131" s="63" t="s">
        <v>35</v>
      </c>
      <c r="E131" s="64">
        <v>1224531</v>
      </c>
      <c r="F131" s="64">
        <v>1224531</v>
      </c>
      <c r="G131" s="32"/>
      <c r="H131" s="32"/>
      <c r="I131" s="14"/>
      <c r="J131" s="14"/>
      <c r="K131" s="14"/>
    </row>
    <row r="132" spans="2:11" ht="15.75">
      <c r="B132" s="62" t="s">
        <v>36</v>
      </c>
      <c r="C132" s="63" t="s">
        <v>333</v>
      </c>
      <c r="D132" s="63" t="s">
        <v>37</v>
      </c>
      <c r="E132" s="64">
        <v>57760</v>
      </c>
      <c r="F132" s="64">
        <v>57760</v>
      </c>
      <c r="G132" s="32"/>
      <c r="H132" s="32"/>
      <c r="I132" s="14"/>
      <c r="J132" s="14"/>
      <c r="K132" s="14"/>
    </row>
    <row r="133" spans="2:11" ht="31.5">
      <c r="B133" s="62" t="s">
        <v>334</v>
      </c>
      <c r="C133" s="73" t="s">
        <v>335</v>
      </c>
      <c r="D133" s="73"/>
      <c r="E133" s="64">
        <f>E134</f>
        <v>149000</v>
      </c>
      <c r="F133" s="64">
        <f>F134</f>
        <v>149000</v>
      </c>
      <c r="G133" s="32"/>
      <c r="H133" s="32"/>
      <c r="I133" s="14"/>
      <c r="J133" s="14"/>
      <c r="K133" s="14"/>
    </row>
    <row r="134" spans="2:11" ht="15.75">
      <c r="B134" s="62" t="s">
        <v>336</v>
      </c>
      <c r="C134" s="73" t="s">
        <v>337</v>
      </c>
      <c r="D134" s="73"/>
      <c r="E134" s="64">
        <f>E135</f>
        <v>149000</v>
      </c>
      <c r="F134" s="64">
        <f>F135</f>
        <v>149000</v>
      </c>
      <c r="G134" s="32"/>
      <c r="H134" s="32"/>
      <c r="I134" s="14"/>
      <c r="J134" s="14"/>
      <c r="K134" s="14"/>
    </row>
    <row r="135" spans="2:11" ht="31.5">
      <c r="B135" s="62" t="s">
        <v>34</v>
      </c>
      <c r="C135" s="73" t="s">
        <v>337</v>
      </c>
      <c r="D135" s="73" t="s">
        <v>35</v>
      </c>
      <c r="E135" s="64">
        <v>149000</v>
      </c>
      <c r="F135" s="64">
        <v>149000</v>
      </c>
      <c r="G135" s="32"/>
      <c r="H135" s="32"/>
      <c r="I135" s="14"/>
      <c r="J135" s="14"/>
      <c r="K135" s="14"/>
    </row>
    <row r="136" spans="2:11" ht="31.5">
      <c r="B136" s="72" t="s">
        <v>212</v>
      </c>
      <c r="C136" s="77" t="s">
        <v>213</v>
      </c>
      <c r="D136" s="77"/>
      <c r="E136" s="71">
        <f aca="true" t="shared" si="0" ref="E136:F139">E137</f>
        <v>603399</v>
      </c>
      <c r="F136" s="71">
        <f t="shared" si="0"/>
        <v>603399</v>
      </c>
      <c r="G136" s="32"/>
      <c r="H136" s="32"/>
      <c r="I136" s="14"/>
      <c r="J136" s="14"/>
      <c r="K136" s="14"/>
    </row>
    <row r="137" spans="2:11" ht="47.25">
      <c r="B137" s="62" t="s">
        <v>214</v>
      </c>
      <c r="C137" s="73" t="s">
        <v>215</v>
      </c>
      <c r="D137" s="73"/>
      <c r="E137" s="64">
        <f t="shared" si="0"/>
        <v>603399</v>
      </c>
      <c r="F137" s="64">
        <f t="shared" si="0"/>
        <v>603399</v>
      </c>
      <c r="G137" s="32"/>
      <c r="H137" s="32"/>
      <c r="I137" s="14"/>
      <c r="J137" s="14"/>
      <c r="K137" s="14"/>
    </row>
    <row r="138" spans="2:11" ht="47.25">
      <c r="B138" s="62" t="s">
        <v>216</v>
      </c>
      <c r="C138" s="73" t="s">
        <v>217</v>
      </c>
      <c r="D138" s="73"/>
      <c r="E138" s="64">
        <f t="shared" si="0"/>
        <v>603399</v>
      </c>
      <c r="F138" s="64">
        <f t="shared" si="0"/>
        <v>603399</v>
      </c>
      <c r="G138" s="32"/>
      <c r="H138" s="32"/>
      <c r="I138" s="14"/>
      <c r="J138" s="14"/>
      <c r="K138" s="14"/>
    </row>
    <row r="139" spans="2:11" ht="31.5">
      <c r="B139" s="62" t="s">
        <v>218</v>
      </c>
      <c r="C139" s="73" t="s">
        <v>219</v>
      </c>
      <c r="D139" s="73"/>
      <c r="E139" s="64">
        <f t="shared" si="0"/>
        <v>603399</v>
      </c>
      <c r="F139" s="64">
        <f t="shared" si="0"/>
        <v>603399</v>
      </c>
      <c r="G139" s="32"/>
      <c r="H139" s="32"/>
      <c r="I139" s="14"/>
      <c r="J139" s="14"/>
      <c r="K139" s="14"/>
    </row>
    <row r="140" spans="2:11" ht="31.5">
      <c r="B140" s="62" t="s">
        <v>34</v>
      </c>
      <c r="C140" s="73" t="s">
        <v>219</v>
      </c>
      <c r="D140" s="73" t="s">
        <v>35</v>
      </c>
      <c r="E140" s="64">
        <v>603399</v>
      </c>
      <c r="F140" s="64">
        <v>603399</v>
      </c>
      <c r="G140" s="32"/>
      <c r="H140" s="32"/>
      <c r="I140" s="14"/>
      <c r="J140" s="14"/>
      <c r="K140" s="14"/>
    </row>
    <row r="141" spans="2:11" ht="47.25">
      <c r="B141" s="72" t="s">
        <v>202</v>
      </c>
      <c r="C141" s="70" t="s">
        <v>203</v>
      </c>
      <c r="D141" s="63"/>
      <c r="E141" s="71">
        <f>E142</f>
        <v>195893</v>
      </c>
      <c r="F141" s="71">
        <f>F142</f>
        <v>180416</v>
      </c>
      <c r="G141" s="32"/>
      <c r="H141" s="32"/>
      <c r="I141" s="14"/>
      <c r="J141" s="14"/>
      <c r="K141" s="14"/>
    </row>
    <row r="142" spans="2:11" ht="78.75">
      <c r="B142" s="66" t="s">
        <v>225</v>
      </c>
      <c r="C142" s="67" t="s">
        <v>226</v>
      </c>
      <c r="D142" s="67"/>
      <c r="E142" s="133">
        <f>E143</f>
        <v>195893</v>
      </c>
      <c r="F142" s="133">
        <f>F143</f>
        <v>180416</v>
      </c>
      <c r="G142" s="32"/>
      <c r="H142" s="32"/>
      <c r="I142" s="14"/>
      <c r="J142" s="14"/>
      <c r="K142" s="14"/>
    </row>
    <row r="143" spans="2:11" ht="47.25">
      <c r="B143" s="28" t="s">
        <v>233</v>
      </c>
      <c r="C143" s="9" t="s">
        <v>228</v>
      </c>
      <c r="D143" s="9"/>
      <c r="E143" s="56">
        <f>E144+E146</f>
        <v>195893</v>
      </c>
      <c r="F143" s="56">
        <f>F144+F146</f>
        <v>180416</v>
      </c>
      <c r="G143" s="32"/>
      <c r="H143" s="32"/>
      <c r="I143" s="14"/>
      <c r="J143" s="14"/>
      <c r="K143" s="14"/>
    </row>
    <row r="144" spans="2:11" ht="31.5">
      <c r="B144" s="28" t="s">
        <v>444</v>
      </c>
      <c r="C144" s="9" t="s">
        <v>234</v>
      </c>
      <c r="D144" s="9"/>
      <c r="E144" s="56">
        <f>E145</f>
        <v>77383</v>
      </c>
      <c r="F144" s="56">
        <f>F145</f>
        <v>61906</v>
      </c>
      <c r="G144" s="32"/>
      <c r="H144" s="32"/>
      <c r="I144" s="14"/>
      <c r="J144" s="14"/>
      <c r="K144" s="14"/>
    </row>
    <row r="145" spans="2:11" ht="31.5">
      <c r="B145" s="28" t="s">
        <v>34</v>
      </c>
      <c r="C145" s="9" t="s">
        <v>234</v>
      </c>
      <c r="D145" s="9" t="s">
        <v>35</v>
      </c>
      <c r="E145" s="56">
        <v>77383</v>
      </c>
      <c r="F145" s="56">
        <v>61906</v>
      </c>
      <c r="G145" s="32"/>
      <c r="H145" s="32"/>
      <c r="I145" s="14"/>
      <c r="J145" s="14"/>
      <c r="K145" s="14"/>
    </row>
    <row r="146" spans="2:11" ht="15.75">
      <c r="B146" s="62" t="s">
        <v>229</v>
      </c>
      <c r="C146" s="73" t="s">
        <v>230</v>
      </c>
      <c r="D146" s="73"/>
      <c r="E146" s="64">
        <f>E147</f>
        <v>118510</v>
      </c>
      <c r="F146" s="64">
        <f>F147</f>
        <v>118510</v>
      </c>
      <c r="G146" s="32"/>
      <c r="H146" s="32"/>
      <c r="I146" s="14"/>
      <c r="J146" s="14"/>
      <c r="K146" s="14"/>
    </row>
    <row r="147" spans="2:11" ht="31.5">
      <c r="B147" s="62" t="s">
        <v>34</v>
      </c>
      <c r="C147" s="73" t="s">
        <v>230</v>
      </c>
      <c r="D147" s="73" t="s">
        <v>35</v>
      </c>
      <c r="E147" s="64">
        <v>118510</v>
      </c>
      <c r="F147" s="64">
        <v>118510</v>
      </c>
      <c r="G147" s="32"/>
      <c r="H147" s="32"/>
      <c r="I147" s="14"/>
      <c r="J147" s="14"/>
      <c r="K147" s="14"/>
    </row>
    <row r="148" spans="2:11" ht="63">
      <c r="B148" s="31" t="s">
        <v>339</v>
      </c>
      <c r="C148" s="24" t="s">
        <v>340</v>
      </c>
      <c r="D148" s="24"/>
      <c r="E148" s="89">
        <f>E149+E153+E157</f>
        <v>1298397</v>
      </c>
      <c r="F148" s="89">
        <f>F149+F153+F157</f>
        <v>1298397</v>
      </c>
      <c r="G148" s="32"/>
      <c r="H148" s="32"/>
      <c r="I148" s="14"/>
      <c r="J148" s="14"/>
      <c r="K148" s="14"/>
    </row>
    <row r="149" spans="2:11" ht="94.5">
      <c r="B149" s="62" t="s">
        <v>365</v>
      </c>
      <c r="C149" s="63" t="s">
        <v>366</v>
      </c>
      <c r="D149" s="63"/>
      <c r="E149" s="64">
        <f aca="true" t="shared" si="1" ref="E149:F151">E150</f>
        <v>173282</v>
      </c>
      <c r="F149" s="64">
        <f t="shared" si="1"/>
        <v>173282</v>
      </c>
      <c r="G149" s="32"/>
      <c r="H149" s="32"/>
      <c r="I149" s="14"/>
      <c r="J149" s="14"/>
      <c r="K149" s="14"/>
    </row>
    <row r="150" spans="2:11" ht="31.5">
      <c r="B150" s="62" t="s">
        <v>367</v>
      </c>
      <c r="C150" s="63" t="s">
        <v>368</v>
      </c>
      <c r="D150" s="63"/>
      <c r="E150" s="64">
        <f t="shared" si="1"/>
        <v>173282</v>
      </c>
      <c r="F150" s="64">
        <f t="shared" si="1"/>
        <v>173282</v>
      </c>
      <c r="G150" s="32"/>
      <c r="H150" s="32"/>
      <c r="I150" s="14"/>
      <c r="J150" s="14"/>
      <c r="K150" s="14"/>
    </row>
    <row r="151" spans="2:11" ht="15.75">
      <c r="B151" s="62" t="s">
        <v>369</v>
      </c>
      <c r="C151" s="63" t="s">
        <v>370</v>
      </c>
      <c r="D151" s="70"/>
      <c r="E151" s="64">
        <f t="shared" si="1"/>
        <v>173282</v>
      </c>
      <c r="F151" s="64">
        <f t="shared" si="1"/>
        <v>173282</v>
      </c>
      <c r="G151" s="32"/>
      <c r="H151" s="32"/>
      <c r="I151" s="14"/>
      <c r="J151" s="14"/>
      <c r="K151" s="14"/>
    </row>
    <row r="152" spans="2:11" ht="31.5">
      <c r="B152" s="62" t="s">
        <v>34</v>
      </c>
      <c r="C152" s="63" t="s">
        <v>370</v>
      </c>
      <c r="D152" s="63" t="s">
        <v>35</v>
      </c>
      <c r="E152" s="64">
        <v>173282</v>
      </c>
      <c r="F152" s="64">
        <v>173282</v>
      </c>
      <c r="G152" s="32"/>
      <c r="H152" s="32"/>
      <c r="I152" s="14"/>
      <c r="J152" s="14"/>
      <c r="K152" s="14"/>
    </row>
    <row r="153" spans="2:11" ht="94.5">
      <c r="B153" s="28" t="s">
        <v>401</v>
      </c>
      <c r="C153" s="9" t="s">
        <v>402</v>
      </c>
      <c r="D153" s="9"/>
      <c r="E153" s="90">
        <f aca="true" t="shared" si="2" ref="E153:F155">E154</f>
        <v>247000</v>
      </c>
      <c r="F153" s="90">
        <f t="shared" si="2"/>
        <v>247000</v>
      </c>
      <c r="G153" s="32"/>
      <c r="H153" s="32"/>
      <c r="I153" s="14"/>
      <c r="J153" s="14"/>
      <c r="K153" s="14"/>
    </row>
    <row r="154" spans="2:11" ht="47.25">
      <c r="B154" s="28" t="s">
        <v>403</v>
      </c>
      <c r="C154" s="9" t="s">
        <v>404</v>
      </c>
      <c r="D154" s="9"/>
      <c r="E154" s="90">
        <f t="shared" si="2"/>
        <v>247000</v>
      </c>
      <c r="F154" s="90">
        <f t="shared" si="2"/>
        <v>247000</v>
      </c>
      <c r="G154" s="32"/>
      <c r="H154" s="32"/>
      <c r="I154" s="14"/>
      <c r="J154" s="14"/>
      <c r="K154" s="14"/>
    </row>
    <row r="155" spans="2:11" ht="63">
      <c r="B155" s="28" t="s">
        <v>405</v>
      </c>
      <c r="C155" s="9" t="s">
        <v>406</v>
      </c>
      <c r="D155" s="9"/>
      <c r="E155" s="90">
        <f t="shared" si="2"/>
        <v>247000</v>
      </c>
      <c r="F155" s="90">
        <f t="shared" si="2"/>
        <v>247000</v>
      </c>
      <c r="G155" s="32"/>
      <c r="H155" s="32"/>
      <c r="I155" s="14"/>
      <c r="J155" s="14"/>
      <c r="K155" s="14"/>
    </row>
    <row r="156" spans="2:11" ht="32.25" thickBot="1">
      <c r="B156" s="44" t="s">
        <v>34</v>
      </c>
      <c r="C156" s="45" t="s">
        <v>406</v>
      </c>
      <c r="D156" s="45" t="s">
        <v>35</v>
      </c>
      <c r="E156" s="134">
        <v>247000</v>
      </c>
      <c r="F156" s="134">
        <v>247000</v>
      </c>
      <c r="G156" s="32"/>
      <c r="H156" s="32"/>
      <c r="I156" s="14"/>
      <c r="J156" s="14"/>
      <c r="K156" s="14"/>
    </row>
    <row r="157" spans="2:11" ht="78.75">
      <c r="B157" s="62" t="s">
        <v>341</v>
      </c>
      <c r="C157" s="63" t="s">
        <v>342</v>
      </c>
      <c r="D157" s="63"/>
      <c r="E157" s="64">
        <f>E158</f>
        <v>878115</v>
      </c>
      <c r="F157" s="64">
        <f>F158</f>
        <v>878115</v>
      </c>
      <c r="G157" s="32"/>
      <c r="H157" s="32"/>
      <c r="I157" s="14"/>
      <c r="J157" s="14"/>
      <c r="K157" s="14"/>
    </row>
    <row r="158" spans="2:11" ht="31.5">
      <c r="B158" s="62" t="s">
        <v>343</v>
      </c>
      <c r="C158" s="63" t="s">
        <v>344</v>
      </c>
      <c r="D158" s="63"/>
      <c r="E158" s="64">
        <f>E159</f>
        <v>878115</v>
      </c>
      <c r="F158" s="64">
        <f>F159</f>
        <v>878115</v>
      </c>
      <c r="G158" s="32"/>
      <c r="H158" s="32"/>
      <c r="I158" s="14"/>
      <c r="J158" s="14"/>
      <c r="K158" s="14"/>
    </row>
    <row r="159" spans="2:11" ht="31.5">
      <c r="B159" s="78" t="s">
        <v>164</v>
      </c>
      <c r="C159" s="73" t="s">
        <v>346</v>
      </c>
      <c r="D159" s="77"/>
      <c r="E159" s="64">
        <f>E160+E161</f>
        <v>878115</v>
      </c>
      <c r="F159" s="64">
        <f>F160+F161</f>
        <v>878115</v>
      </c>
      <c r="G159" s="32"/>
      <c r="H159" s="32"/>
      <c r="I159" s="14"/>
      <c r="J159" s="14"/>
      <c r="K159" s="14"/>
    </row>
    <row r="160" spans="2:11" ht="63">
      <c r="B160" s="62" t="s">
        <v>25</v>
      </c>
      <c r="C160" s="73" t="s">
        <v>346</v>
      </c>
      <c r="D160" s="73" t="s">
        <v>26</v>
      </c>
      <c r="E160" s="64">
        <v>362547</v>
      </c>
      <c r="F160" s="64">
        <v>362547</v>
      </c>
      <c r="G160" s="32"/>
      <c r="H160" s="32"/>
      <c r="I160" s="14"/>
      <c r="J160" s="14"/>
      <c r="K160" s="14"/>
    </row>
    <row r="161" spans="2:11" ht="31.5">
      <c r="B161" s="62" t="s">
        <v>34</v>
      </c>
      <c r="C161" s="73" t="s">
        <v>346</v>
      </c>
      <c r="D161" s="63" t="s">
        <v>35</v>
      </c>
      <c r="E161" s="64">
        <v>515568</v>
      </c>
      <c r="F161" s="64">
        <v>515568</v>
      </c>
      <c r="G161" s="32"/>
      <c r="H161" s="32"/>
      <c r="I161" s="14"/>
      <c r="J161" s="14"/>
      <c r="K161" s="14"/>
    </row>
    <row r="162" spans="2:11" ht="31.5">
      <c r="B162" s="31" t="s">
        <v>46</v>
      </c>
      <c r="C162" s="24" t="s">
        <v>47</v>
      </c>
      <c r="D162" s="24"/>
      <c r="E162" s="60">
        <f aca="true" t="shared" si="3" ref="E162:F165">E163</f>
        <v>25000</v>
      </c>
      <c r="F162" s="60">
        <f t="shared" si="3"/>
        <v>25000</v>
      </c>
      <c r="G162" s="32"/>
      <c r="H162" s="32"/>
      <c r="I162" s="14"/>
      <c r="J162" s="14"/>
      <c r="K162" s="14"/>
    </row>
    <row r="163" spans="2:11" ht="63">
      <c r="B163" s="28" t="s">
        <v>48</v>
      </c>
      <c r="C163" s="9" t="s">
        <v>49</v>
      </c>
      <c r="D163" s="24"/>
      <c r="E163" s="56">
        <f t="shared" si="3"/>
        <v>25000</v>
      </c>
      <c r="F163" s="56">
        <f t="shared" si="3"/>
        <v>25000</v>
      </c>
      <c r="G163" s="32"/>
      <c r="H163" s="32"/>
      <c r="I163" s="14"/>
      <c r="J163" s="14"/>
      <c r="K163" s="14"/>
    </row>
    <row r="164" spans="2:11" ht="47.25">
      <c r="B164" s="28" t="s">
        <v>50</v>
      </c>
      <c r="C164" s="9" t="s">
        <v>51</v>
      </c>
      <c r="D164" s="24"/>
      <c r="E164" s="56">
        <f t="shared" si="3"/>
        <v>25000</v>
      </c>
      <c r="F164" s="56">
        <f t="shared" si="3"/>
        <v>25000</v>
      </c>
      <c r="G164" s="32"/>
      <c r="H164" s="32"/>
      <c r="I164" s="14"/>
      <c r="J164" s="14"/>
      <c r="K164" s="14"/>
    </row>
    <row r="165" spans="2:11" ht="31.5">
      <c r="B165" s="28" t="s">
        <v>52</v>
      </c>
      <c r="C165" s="9" t="s">
        <v>53</v>
      </c>
      <c r="D165" s="24"/>
      <c r="E165" s="56">
        <f t="shared" si="3"/>
        <v>25000</v>
      </c>
      <c r="F165" s="56">
        <f t="shared" si="3"/>
        <v>25000</v>
      </c>
      <c r="G165" s="32"/>
      <c r="H165" s="32"/>
      <c r="I165" s="14"/>
      <c r="J165" s="14"/>
      <c r="K165" s="14"/>
    </row>
    <row r="166" spans="2:11" ht="31.5">
      <c r="B166" s="28" t="s">
        <v>34</v>
      </c>
      <c r="C166" s="9" t="s">
        <v>53</v>
      </c>
      <c r="D166" s="9" t="s">
        <v>35</v>
      </c>
      <c r="E166" s="56">
        <v>25000</v>
      </c>
      <c r="F166" s="56">
        <v>25000</v>
      </c>
      <c r="G166" s="32"/>
      <c r="H166" s="32"/>
      <c r="I166" s="14"/>
      <c r="J166" s="14"/>
      <c r="K166" s="14"/>
    </row>
    <row r="167" spans="2:11" ht="31.5">
      <c r="B167" s="31" t="s">
        <v>54</v>
      </c>
      <c r="C167" s="24" t="s">
        <v>55</v>
      </c>
      <c r="D167" s="24"/>
      <c r="E167" s="60">
        <f>E168</f>
        <v>333676</v>
      </c>
      <c r="F167" s="60">
        <f>F168</f>
        <v>333676</v>
      </c>
      <c r="G167" s="32"/>
      <c r="H167" s="32"/>
      <c r="I167" s="14"/>
      <c r="J167" s="14"/>
      <c r="K167" s="14"/>
    </row>
    <row r="168" spans="2:11" ht="78.75">
      <c r="B168" s="28" t="s">
        <v>56</v>
      </c>
      <c r="C168" s="9" t="s">
        <v>57</v>
      </c>
      <c r="D168" s="9"/>
      <c r="E168" s="56">
        <f>E169+E172</f>
        <v>333676</v>
      </c>
      <c r="F168" s="56">
        <f>F169+F172</f>
        <v>333676</v>
      </c>
      <c r="G168" s="32"/>
      <c r="H168" s="32"/>
      <c r="I168" s="14"/>
      <c r="J168" s="14"/>
      <c r="K168" s="14"/>
    </row>
    <row r="169" spans="2:11" ht="47.25">
      <c r="B169" s="28" t="s">
        <v>58</v>
      </c>
      <c r="C169" s="9" t="s">
        <v>59</v>
      </c>
      <c r="D169" s="9"/>
      <c r="E169" s="56">
        <f>E170</f>
        <v>283676</v>
      </c>
      <c r="F169" s="56">
        <f>F170</f>
        <v>283676</v>
      </c>
      <c r="G169" s="32"/>
      <c r="H169" s="32"/>
      <c r="I169" s="14"/>
      <c r="J169" s="14"/>
      <c r="K169" s="14"/>
    </row>
    <row r="170" spans="2:11" ht="31.5">
      <c r="B170" s="27" t="s">
        <v>60</v>
      </c>
      <c r="C170" s="9" t="s">
        <v>61</v>
      </c>
      <c r="D170" s="9"/>
      <c r="E170" s="56">
        <f>E171</f>
        <v>283676</v>
      </c>
      <c r="F170" s="56">
        <f>F171</f>
        <v>283676</v>
      </c>
      <c r="G170" s="32"/>
      <c r="H170" s="32"/>
      <c r="I170" s="14"/>
      <c r="J170" s="14"/>
      <c r="K170" s="14"/>
    </row>
    <row r="171" spans="2:11" ht="63">
      <c r="B171" s="28" t="s">
        <v>25</v>
      </c>
      <c r="C171" s="9" t="s">
        <v>61</v>
      </c>
      <c r="D171" s="9" t="s">
        <v>26</v>
      </c>
      <c r="E171" s="56">
        <v>283676</v>
      </c>
      <c r="F171" s="56">
        <v>283676</v>
      </c>
      <c r="G171" s="32"/>
      <c r="H171" s="32"/>
      <c r="I171" s="14"/>
      <c r="J171" s="14"/>
      <c r="K171" s="14"/>
    </row>
    <row r="172" spans="2:11" ht="15.75">
      <c r="B172" s="28" t="s">
        <v>138</v>
      </c>
      <c r="C172" s="9" t="s">
        <v>139</v>
      </c>
      <c r="D172" s="9"/>
      <c r="E172" s="56">
        <f>E173</f>
        <v>50000</v>
      </c>
      <c r="F172" s="56">
        <f>F173</f>
        <v>50000</v>
      </c>
      <c r="G172" s="32"/>
      <c r="H172" s="32"/>
      <c r="I172" s="14"/>
      <c r="J172" s="14"/>
      <c r="K172" s="14"/>
    </row>
    <row r="173" spans="2:11" ht="31.5">
      <c r="B173" s="28" t="s">
        <v>140</v>
      </c>
      <c r="C173" s="9" t="s">
        <v>141</v>
      </c>
      <c r="D173" s="9"/>
      <c r="E173" s="56">
        <f>E174</f>
        <v>50000</v>
      </c>
      <c r="F173" s="56">
        <f>F174</f>
        <v>50000</v>
      </c>
      <c r="G173" s="32"/>
      <c r="H173" s="32"/>
      <c r="I173" s="14"/>
      <c r="J173" s="14"/>
      <c r="K173" s="14"/>
    </row>
    <row r="174" spans="2:11" ht="31.5">
      <c r="B174" s="28" t="s">
        <v>34</v>
      </c>
      <c r="C174" s="9" t="s">
        <v>141</v>
      </c>
      <c r="D174" s="9" t="s">
        <v>35</v>
      </c>
      <c r="E174" s="56">
        <v>50000</v>
      </c>
      <c r="F174" s="56">
        <v>50000</v>
      </c>
      <c r="G174" s="32"/>
      <c r="H174" s="32"/>
      <c r="I174" s="14"/>
      <c r="J174" s="14"/>
      <c r="K174" s="14"/>
    </row>
    <row r="175" spans="2:11" ht="63">
      <c r="B175" s="21" t="s">
        <v>142</v>
      </c>
      <c r="C175" s="24" t="s">
        <v>143</v>
      </c>
      <c r="D175" s="24"/>
      <c r="E175" s="60">
        <f>E176+E182</f>
        <v>14373218</v>
      </c>
      <c r="F175" s="60">
        <f>F176+F182</f>
        <v>14373218</v>
      </c>
      <c r="G175" s="32"/>
      <c r="H175" s="32"/>
      <c r="I175" s="14"/>
      <c r="J175" s="14"/>
      <c r="K175" s="14"/>
    </row>
    <row r="176" spans="2:11" ht="78.75">
      <c r="B176" s="27" t="s">
        <v>190</v>
      </c>
      <c r="C176" s="9" t="s">
        <v>191</v>
      </c>
      <c r="D176" s="9"/>
      <c r="E176" s="56">
        <f>E177</f>
        <v>14277218</v>
      </c>
      <c r="F176" s="56">
        <f>F177</f>
        <v>14277218</v>
      </c>
      <c r="G176" s="32"/>
      <c r="H176" s="32"/>
      <c r="I176" s="14"/>
      <c r="J176" s="14"/>
      <c r="K176" s="14"/>
    </row>
    <row r="177" spans="2:11" ht="31.5">
      <c r="B177" s="27" t="s">
        <v>192</v>
      </c>
      <c r="C177" s="9" t="s">
        <v>193</v>
      </c>
      <c r="D177" s="9"/>
      <c r="E177" s="56">
        <f>E178+E180</f>
        <v>14277218</v>
      </c>
      <c r="F177" s="56">
        <f>F178+F180</f>
        <v>14277218</v>
      </c>
      <c r="G177" s="32"/>
      <c r="H177" s="32"/>
      <c r="I177" s="14"/>
      <c r="J177" s="14"/>
      <c r="K177" s="14"/>
    </row>
    <row r="178" spans="2:11" ht="31.5">
      <c r="B178" s="27" t="s">
        <v>196</v>
      </c>
      <c r="C178" s="30" t="s">
        <v>197</v>
      </c>
      <c r="D178" s="30"/>
      <c r="E178" s="56">
        <f>E179</f>
        <v>9000000</v>
      </c>
      <c r="F178" s="56">
        <f>F179</f>
        <v>9000000</v>
      </c>
      <c r="G178" s="32"/>
      <c r="H178" s="32"/>
      <c r="I178" s="14"/>
      <c r="J178" s="14"/>
      <c r="K178" s="14"/>
    </row>
    <row r="179" spans="2:11" ht="31.5">
      <c r="B179" s="28" t="s">
        <v>194</v>
      </c>
      <c r="C179" s="30" t="s">
        <v>197</v>
      </c>
      <c r="D179" s="30" t="s">
        <v>195</v>
      </c>
      <c r="E179" s="56">
        <v>9000000</v>
      </c>
      <c r="F179" s="56">
        <v>9000000</v>
      </c>
      <c r="G179" s="32"/>
      <c r="H179" s="32"/>
      <c r="I179" s="14"/>
      <c r="J179" s="14"/>
      <c r="K179" s="14"/>
    </row>
    <row r="180" spans="2:11" ht="31.5">
      <c r="B180" s="28" t="s">
        <v>198</v>
      </c>
      <c r="C180" s="30" t="s">
        <v>199</v>
      </c>
      <c r="D180" s="30"/>
      <c r="E180" s="56">
        <f>E181</f>
        <v>5277218</v>
      </c>
      <c r="F180" s="56">
        <f>F181</f>
        <v>5277218</v>
      </c>
      <c r="G180" s="32"/>
      <c r="H180" s="32"/>
      <c r="I180" s="14"/>
      <c r="J180" s="14"/>
      <c r="K180" s="14"/>
    </row>
    <row r="181" spans="2:11" ht="31.5">
      <c r="B181" s="28" t="s">
        <v>34</v>
      </c>
      <c r="C181" s="30" t="s">
        <v>199</v>
      </c>
      <c r="D181" s="30" t="s">
        <v>35</v>
      </c>
      <c r="E181" s="56">
        <v>5277218</v>
      </c>
      <c r="F181" s="56">
        <v>5277218</v>
      </c>
      <c r="G181" s="32"/>
      <c r="H181" s="32"/>
      <c r="I181" s="14"/>
      <c r="J181" s="14"/>
      <c r="K181" s="14"/>
    </row>
    <row r="182" spans="2:11" ht="78.75">
      <c r="B182" s="28" t="s">
        <v>144</v>
      </c>
      <c r="C182" s="9" t="s">
        <v>145</v>
      </c>
      <c r="D182" s="9"/>
      <c r="E182" s="56">
        <f aca="true" t="shared" si="4" ref="E182:F184">E183</f>
        <v>96000</v>
      </c>
      <c r="F182" s="56">
        <f t="shared" si="4"/>
        <v>96000</v>
      </c>
      <c r="G182" s="32"/>
      <c r="H182" s="32"/>
      <c r="I182" s="14"/>
      <c r="J182" s="14"/>
      <c r="K182" s="14"/>
    </row>
    <row r="183" spans="2:11" ht="47.25">
      <c r="B183" s="28" t="s">
        <v>146</v>
      </c>
      <c r="C183" s="9" t="s">
        <v>147</v>
      </c>
      <c r="D183" s="9"/>
      <c r="E183" s="56">
        <f t="shared" si="4"/>
        <v>96000</v>
      </c>
      <c r="F183" s="56">
        <f t="shared" si="4"/>
        <v>96000</v>
      </c>
      <c r="G183" s="32"/>
      <c r="H183" s="32"/>
      <c r="I183" s="14"/>
      <c r="J183" s="14"/>
      <c r="K183" s="14"/>
    </row>
    <row r="184" spans="2:11" ht="31.5">
      <c r="B184" s="36" t="s">
        <v>148</v>
      </c>
      <c r="C184" s="8" t="s">
        <v>149</v>
      </c>
      <c r="D184" s="9"/>
      <c r="E184" s="56">
        <f t="shared" si="4"/>
        <v>96000</v>
      </c>
      <c r="F184" s="56">
        <f t="shared" si="4"/>
        <v>96000</v>
      </c>
      <c r="G184" s="32"/>
      <c r="H184" s="32"/>
      <c r="I184" s="14"/>
      <c r="J184" s="14"/>
      <c r="K184" s="14"/>
    </row>
    <row r="185" spans="2:11" ht="31.5">
      <c r="B185" s="28" t="s">
        <v>34</v>
      </c>
      <c r="C185" s="8" t="s">
        <v>149</v>
      </c>
      <c r="D185" s="9" t="s">
        <v>35</v>
      </c>
      <c r="E185" s="56">
        <v>96000</v>
      </c>
      <c r="F185" s="56">
        <v>96000</v>
      </c>
      <c r="G185" s="32"/>
      <c r="H185" s="32"/>
      <c r="I185" s="14"/>
      <c r="J185" s="14"/>
      <c r="K185" s="14"/>
    </row>
    <row r="186" spans="2:11" ht="47.25">
      <c r="B186" s="21" t="s">
        <v>62</v>
      </c>
      <c r="C186" s="24" t="s">
        <v>63</v>
      </c>
      <c r="D186" s="24"/>
      <c r="E186" s="60">
        <f>E187+E191</f>
        <v>1005800</v>
      </c>
      <c r="F186" s="60">
        <f>F187+F191</f>
        <v>1005800</v>
      </c>
      <c r="G186" s="32"/>
      <c r="H186" s="32"/>
      <c r="I186" s="14"/>
      <c r="J186" s="14"/>
      <c r="K186" s="14"/>
    </row>
    <row r="187" spans="2:11" ht="63">
      <c r="B187" s="27" t="s">
        <v>64</v>
      </c>
      <c r="C187" s="9" t="s">
        <v>65</v>
      </c>
      <c r="D187" s="9"/>
      <c r="E187" s="56">
        <f aca="true" t="shared" si="5" ref="E187:F189">E188</f>
        <v>305800</v>
      </c>
      <c r="F187" s="56">
        <f t="shared" si="5"/>
        <v>305800</v>
      </c>
      <c r="G187" s="32"/>
      <c r="H187" s="32"/>
      <c r="I187" s="14"/>
      <c r="J187" s="14"/>
      <c r="K187" s="14"/>
    </row>
    <row r="188" spans="2:11" ht="63">
      <c r="B188" s="28" t="s">
        <v>66</v>
      </c>
      <c r="C188" s="9" t="s">
        <v>67</v>
      </c>
      <c r="D188" s="9"/>
      <c r="E188" s="56">
        <f t="shared" si="5"/>
        <v>305800</v>
      </c>
      <c r="F188" s="56">
        <f t="shared" si="5"/>
        <v>305800</v>
      </c>
      <c r="G188" s="32"/>
      <c r="H188" s="32"/>
      <c r="I188" s="14"/>
      <c r="J188" s="14"/>
      <c r="K188" s="14"/>
    </row>
    <row r="189" spans="2:11" ht="47.25">
      <c r="B189" s="27" t="s">
        <v>68</v>
      </c>
      <c r="C189" s="9" t="s">
        <v>69</v>
      </c>
      <c r="D189" s="9"/>
      <c r="E189" s="56">
        <f t="shared" si="5"/>
        <v>305800</v>
      </c>
      <c r="F189" s="56">
        <f t="shared" si="5"/>
        <v>305800</v>
      </c>
      <c r="G189" s="32"/>
      <c r="H189" s="32"/>
      <c r="I189" s="14"/>
      <c r="J189" s="14"/>
      <c r="K189" s="14"/>
    </row>
    <row r="190" spans="2:11" ht="63">
      <c r="B190" s="28" t="s">
        <v>25</v>
      </c>
      <c r="C190" s="9" t="s">
        <v>69</v>
      </c>
      <c r="D190" s="9" t="s">
        <v>26</v>
      </c>
      <c r="E190" s="56">
        <v>305800</v>
      </c>
      <c r="F190" s="56">
        <v>305800</v>
      </c>
      <c r="G190" s="32"/>
      <c r="H190" s="32"/>
      <c r="I190" s="14"/>
      <c r="J190" s="14"/>
      <c r="K190" s="14"/>
    </row>
    <row r="191" spans="2:11" ht="63">
      <c r="B191" s="28" t="s">
        <v>313</v>
      </c>
      <c r="C191" s="10" t="s">
        <v>314</v>
      </c>
      <c r="D191" s="30"/>
      <c r="E191" s="56">
        <f>E192+E195+E198</f>
        <v>700000</v>
      </c>
      <c r="F191" s="56">
        <f>F192+F195+F198</f>
        <v>700000</v>
      </c>
      <c r="G191" s="32"/>
      <c r="H191" s="32"/>
      <c r="I191" s="14"/>
      <c r="J191" s="14"/>
      <c r="K191" s="14"/>
    </row>
    <row r="192" spans="2:11" ht="15.75">
      <c r="B192" s="61" t="s">
        <v>446</v>
      </c>
      <c r="C192" s="10" t="s">
        <v>447</v>
      </c>
      <c r="D192" s="30"/>
      <c r="E192" s="56">
        <f>E193</f>
        <v>300000</v>
      </c>
      <c r="F192" s="56">
        <f>F193</f>
        <v>300000</v>
      </c>
      <c r="G192" s="32"/>
      <c r="H192" s="32"/>
      <c r="I192" s="14"/>
      <c r="J192" s="14"/>
      <c r="K192" s="14"/>
    </row>
    <row r="193" spans="2:11" ht="31.5">
      <c r="B193" s="61" t="s">
        <v>317</v>
      </c>
      <c r="C193" s="10" t="s">
        <v>448</v>
      </c>
      <c r="D193" s="30"/>
      <c r="E193" s="56">
        <f>E194</f>
        <v>300000</v>
      </c>
      <c r="F193" s="56">
        <f>F194</f>
        <v>300000</v>
      </c>
      <c r="G193" s="32"/>
      <c r="H193" s="32"/>
      <c r="I193" s="14"/>
      <c r="J193" s="14"/>
      <c r="K193" s="14"/>
    </row>
    <row r="194" spans="2:11" ht="31.5">
      <c r="B194" s="61" t="s">
        <v>34</v>
      </c>
      <c r="C194" s="10" t="s">
        <v>448</v>
      </c>
      <c r="D194" s="30" t="s">
        <v>35</v>
      </c>
      <c r="E194" s="56">
        <v>300000</v>
      </c>
      <c r="F194" s="56">
        <v>300000</v>
      </c>
      <c r="G194" s="32"/>
      <c r="H194" s="32"/>
      <c r="I194" s="14"/>
      <c r="J194" s="14"/>
      <c r="K194" s="14"/>
    </row>
    <row r="195" spans="2:11" ht="31.5">
      <c r="B195" s="62" t="s">
        <v>315</v>
      </c>
      <c r="C195" s="125" t="s">
        <v>316</v>
      </c>
      <c r="D195" s="63"/>
      <c r="E195" s="64">
        <f>E196</f>
        <v>268000</v>
      </c>
      <c r="F195" s="64">
        <f>F196</f>
        <v>268000</v>
      </c>
      <c r="G195" s="32"/>
      <c r="H195" s="32"/>
      <c r="I195" s="14"/>
      <c r="J195" s="14"/>
      <c r="K195" s="14"/>
    </row>
    <row r="196" spans="2:11" ht="31.5">
      <c r="B196" s="62" t="s">
        <v>317</v>
      </c>
      <c r="C196" s="125" t="s">
        <v>318</v>
      </c>
      <c r="D196" s="63"/>
      <c r="E196" s="64">
        <f>E197</f>
        <v>268000</v>
      </c>
      <c r="F196" s="64">
        <f>F197</f>
        <v>268000</v>
      </c>
      <c r="G196" s="32"/>
      <c r="H196" s="32"/>
      <c r="I196" s="14"/>
      <c r="J196" s="14"/>
      <c r="K196" s="14"/>
    </row>
    <row r="197" spans="2:11" ht="31.5">
      <c r="B197" s="62" t="s">
        <v>34</v>
      </c>
      <c r="C197" s="125" t="s">
        <v>318</v>
      </c>
      <c r="D197" s="63" t="s">
        <v>35</v>
      </c>
      <c r="E197" s="64">
        <v>268000</v>
      </c>
      <c r="F197" s="64">
        <v>268000</v>
      </c>
      <c r="G197" s="32"/>
      <c r="H197" s="32"/>
      <c r="I197" s="14"/>
      <c r="J197" s="14"/>
      <c r="K197" s="14"/>
    </row>
    <row r="198" spans="2:11" ht="31.5">
      <c r="B198" s="62" t="s">
        <v>319</v>
      </c>
      <c r="C198" s="116" t="s">
        <v>320</v>
      </c>
      <c r="D198" s="73"/>
      <c r="E198" s="64">
        <f>E199</f>
        <v>132000</v>
      </c>
      <c r="F198" s="64">
        <f>F199</f>
        <v>132000</v>
      </c>
      <c r="G198" s="32"/>
      <c r="H198" s="32"/>
      <c r="I198" s="14"/>
      <c r="J198" s="14"/>
      <c r="K198" s="14"/>
    </row>
    <row r="199" spans="2:11" ht="31.5">
      <c r="B199" s="62" t="s">
        <v>317</v>
      </c>
      <c r="C199" s="125" t="s">
        <v>321</v>
      </c>
      <c r="D199" s="63"/>
      <c r="E199" s="64">
        <f>E200</f>
        <v>132000</v>
      </c>
      <c r="F199" s="64">
        <f>F200</f>
        <v>132000</v>
      </c>
      <c r="G199" s="32"/>
      <c r="H199" s="32"/>
      <c r="I199" s="14"/>
      <c r="J199" s="14"/>
      <c r="K199" s="14"/>
    </row>
    <row r="200" spans="2:11" ht="31.5">
      <c r="B200" s="62" t="s">
        <v>34</v>
      </c>
      <c r="C200" s="125" t="s">
        <v>321</v>
      </c>
      <c r="D200" s="63" t="s">
        <v>35</v>
      </c>
      <c r="E200" s="64">
        <v>132000</v>
      </c>
      <c r="F200" s="64">
        <v>132000</v>
      </c>
      <c r="G200" s="32"/>
      <c r="H200" s="32"/>
      <c r="I200" s="14"/>
      <c r="J200" s="14"/>
      <c r="K200" s="14"/>
    </row>
    <row r="201" spans="2:11" ht="63">
      <c r="B201" s="37" t="s">
        <v>179</v>
      </c>
      <c r="C201" s="24" t="s">
        <v>180</v>
      </c>
      <c r="D201" s="24"/>
      <c r="E201" s="60">
        <f aca="true" t="shared" si="6" ref="E201:F204">E202</f>
        <v>135000</v>
      </c>
      <c r="F201" s="60">
        <f t="shared" si="6"/>
        <v>135000</v>
      </c>
      <c r="G201" s="32"/>
      <c r="H201" s="32"/>
      <c r="I201" s="14"/>
      <c r="J201" s="14"/>
      <c r="K201" s="14"/>
    </row>
    <row r="202" spans="2:11" ht="110.25">
      <c r="B202" s="36" t="s">
        <v>181</v>
      </c>
      <c r="C202" s="9" t="s">
        <v>182</v>
      </c>
      <c r="D202" s="9"/>
      <c r="E202" s="56">
        <f t="shared" si="6"/>
        <v>135000</v>
      </c>
      <c r="F202" s="56">
        <f t="shared" si="6"/>
        <v>135000</v>
      </c>
      <c r="G202" s="32"/>
      <c r="H202" s="32"/>
      <c r="I202" s="14"/>
      <c r="J202" s="14"/>
      <c r="K202" s="14"/>
    </row>
    <row r="203" spans="2:11" ht="47.25">
      <c r="B203" s="36" t="s">
        <v>183</v>
      </c>
      <c r="C203" s="9" t="s">
        <v>184</v>
      </c>
      <c r="D203" s="9"/>
      <c r="E203" s="56">
        <f t="shared" si="6"/>
        <v>135000</v>
      </c>
      <c r="F203" s="56">
        <f t="shared" si="6"/>
        <v>135000</v>
      </c>
      <c r="G203" s="32"/>
      <c r="H203" s="32"/>
      <c r="I203" s="14"/>
      <c r="J203" s="14"/>
      <c r="K203" s="14"/>
    </row>
    <row r="204" spans="2:11" ht="47.25">
      <c r="B204" s="36" t="s">
        <v>185</v>
      </c>
      <c r="C204" s="9" t="s">
        <v>186</v>
      </c>
      <c r="D204" s="9"/>
      <c r="E204" s="56">
        <f t="shared" si="6"/>
        <v>135000</v>
      </c>
      <c r="F204" s="56">
        <f t="shared" si="6"/>
        <v>135000</v>
      </c>
      <c r="G204" s="32"/>
      <c r="H204" s="32"/>
      <c r="I204" s="14"/>
      <c r="J204" s="14"/>
      <c r="K204" s="14"/>
    </row>
    <row r="205" spans="2:11" ht="31.5">
      <c r="B205" s="28" t="s">
        <v>34</v>
      </c>
      <c r="C205" s="9" t="s">
        <v>186</v>
      </c>
      <c r="D205" s="9" t="s">
        <v>35</v>
      </c>
      <c r="E205" s="56">
        <v>135000</v>
      </c>
      <c r="F205" s="56">
        <v>135000</v>
      </c>
      <c r="G205" s="32"/>
      <c r="H205" s="32"/>
      <c r="I205" s="14"/>
      <c r="J205" s="14"/>
      <c r="K205" s="14"/>
    </row>
    <row r="206" spans="2:11" ht="47.25">
      <c r="B206" s="31" t="s">
        <v>93</v>
      </c>
      <c r="C206" s="24" t="s">
        <v>94</v>
      </c>
      <c r="D206" s="9"/>
      <c r="E206" s="60">
        <f>E207+E211</f>
        <v>12258098</v>
      </c>
      <c r="F206" s="60">
        <f>F207+F211</f>
        <v>11503408</v>
      </c>
      <c r="G206" s="32"/>
      <c r="H206" s="32"/>
      <c r="I206" s="14"/>
      <c r="J206" s="14"/>
      <c r="K206" s="14"/>
    </row>
    <row r="207" spans="2:11" ht="63">
      <c r="B207" s="28" t="s">
        <v>275</v>
      </c>
      <c r="C207" s="9" t="s">
        <v>276</v>
      </c>
      <c r="D207" s="9"/>
      <c r="E207" s="56">
        <f aca="true" t="shared" si="7" ref="E207:F209">E208</f>
        <v>8301596</v>
      </c>
      <c r="F207" s="56">
        <f t="shared" si="7"/>
        <v>7546906</v>
      </c>
      <c r="G207" s="32"/>
      <c r="H207" s="32"/>
      <c r="I207" s="14"/>
      <c r="J207" s="14"/>
      <c r="K207" s="14"/>
    </row>
    <row r="208" spans="2:11" ht="31.5">
      <c r="B208" s="28" t="s">
        <v>277</v>
      </c>
      <c r="C208" s="9" t="s">
        <v>278</v>
      </c>
      <c r="D208" s="9"/>
      <c r="E208" s="56">
        <f t="shared" si="7"/>
        <v>8301596</v>
      </c>
      <c r="F208" s="56">
        <f t="shared" si="7"/>
        <v>7546906</v>
      </c>
      <c r="G208" s="32"/>
      <c r="H208" s="32"/>
      <c r="I208" s="14"/>
      <c r="J208" s="14"/>
      <c r="K208" s="14"/>
    </row>
    <row r="209" spans="2:11" ht="31.5">
      <c r="B209" s="28" t="s">
        <v>279</v>
      </c>
      <c r="C209" s="9" t="s">
        <v>280</v>
      </c>
      <c r="D209" s="9"/>
      <c r="E209" s="56">
        <f t="shared" si="7"/>
        <v>8301596</v>
      </c>
      <c r="F209" s="56">
        <f t="shared" si="7"/>
        <v>7546906</v>
      </c>
      <c r="G209" s="32"/>
      <c r="H209" s="32"/>
      <c r="I209" s="14"/>
      <c r="J209" s="14"/>
      <c r="K209" s="14"/>
    </row>
    <row r="210" spans="2:11" ht="15.75">
      <c r="B210" s="28" t="s">
        <v>281</v>
      </c>
      <c r="C210" s="9" t="s">
        <v>280</v>
      </c>
      <c r="D210" s="9" t="s">
        <v>282</v>
      </c>
      <c r="E210" s="56">
        <v>8301596</v>
      </c>
      <c r="F210" s="56">
        <v>7546906</v>
      </c>
      <c r="G210" s="32"/>
      <c r="H210" s="32"/>
      <c r="I210" s="14"/>
      <c r="J210" s="14"/>
      <c r="K210" s="14"/>
    </row>
    <row r="211" spans="2:11" ht="63">
      <c r="B211" s="28" t="s">
        <v>95</v>
      </c>
      <c r="C211" s="9" t="s">
        <v>96</v>
      </c>
      <c r="D211" s="9"/>
      <c r="E211" s="56">
        <f>E212</f>
        <v>3956502</v>
      </c>
      <c r="F211" s="56">
        <f>F212</f>
        <v>3956502</v>
      </c>
      <c r="G211" s="32"/>
      <c r="H211" s="32"/>
      <c r="I211" s="14"/>
      <c r="J211" s="14"/>
      <c r="K211" s="14"/>
    </row>
    <row r="212" spans="2:11" ht="31.5">
      <c r="B212" s="28" t="s">
        <v>97</v>
      </c>
      <c r="C212" s="30" t="s">
        <v>98</v>
      </c>
      <c r="D212" s="30"/>
      <c r="E212" s="56">
        <f>E213</f>
        <v>3956502</v>
      </c>
      <c r="F212" s="56">
        <f>F213</f>
        <v>3956502</v>
      </c>
      <c r="G212" s="32"/>
      <c r="H212" s="32"/>
      <c r="I212" s="14"/>
      <c r="J212" s="14"/>
      <c r="K212" s="14"/>
    </row>
    <row r="213" spans="2:11" ht="31.5">
      <c r="B213" s="27" t="s">
        <v>23</v>
      </c>
      <c r="C213" s="9" t="s">
        <v>99</v>
      </c>
      <c r="D213" s="9"/>
      <c r="E213" s="56">
        <f>E214+E215</f>
        <v>3956502</v>
      </c>
      <c r="F213" s="56">
        <f>F214+F215</f>
        <v>3956502</v>
      </c>
      <c r="G213" s="32"/>
      <c r="H213" s="32"/>
      <c r="I213" s="14"/>
      <c r="J213" s="14"/>
      <c r="K213" s="14"/>
    </row>
    <row r="214" spans="2:11" ht="63">
      <c r="B214" s="34" t="s">
        <v>25</v>
      </c>
      <c r="C214" s="9" t="s">
        <v>99</v>
      </c>
      <c r="D214" s="9" t="s">
        <v>26</v>
      </c>
      <c r="E214" s="56">
        <v>3955502</v>
      </c>
      <c r="F214" s="56">
        <v>3955502</v>
      </c>
      <c r="G214" s="32"/>
      <c r="H214" s="32"/>
      <c r="I214" s="14"/>
      <c r="J214" s="14"/>
      <c r="K214" s="14"/>
    </row>
    <row r="215" spans="2:11" ht="15.75">
      <c r="B215" s="28" t="s">
        <v>36</v>
      </c>
      <c r="C215" s="9" t="s">
        <v>99</v>
      </c>
      <c r="D215" s="9" t="s">
        <v>37</v>
      </c>
      <c r="E215" s="59">
        <v>1000</v>
      </c>
      <c r="F215" s="59">
        <v>1000</v>
      </c>
      <c r="G215" s="32"/>
      <c r="H215" s="32"/>
      <c r="I215" s="14"/>
      <c r="J215" s="14"/>
      <c r="K215" s="14"/>
    </row>
    <row r="216" spans="2:11" ht="47.25">
      <c r="B216" s="31" t="s">
        <v>150</v>
      </c>
      <c r="C216" s="3" t="s">
        <v>151</v>
      </c>
      <c r="D216" s="24"/>
      <c r="E216" s="60">
        <f aca="true" t="shared" si="8" ref="E216:F219">E217</f>
        <v>50000</v>
      </c>
      <c r="F216" s="60">
        <f t="shared" si="8"/>
        <v>50000</v>
      </c>
      <c r="G216" s="32"/>
      <c r="H216" s="32"/>
      <c r="I216" s="14"/>
      <c r="J216" s="14"/>
      <c r="K216" s="14"/>
    </row>
    <row r="217" spans="2:11" ht="78.75">
      <c r="B217" s="28" t="s">
        <v>152</v>
      </c>
      <c r="C217" s="8" t="s">
        <v>153</v>
      </c>
      <c r="D217" s="9"/>
      <c r="E217" s="56">
        <f t="shared" si="8"/>
        <v>50000</v>
      </c>
      <c r="F217" s="56">
        <f t="shared" si="8"/>
        <v>50000</v>
      </c>
      <c r="G217" s="32"/>
      <c r="H217" s="32"/>
      <c r="I217" s="14"/>
      <c r="J217" s="14"/>
      <c r="K217" s="14"/>
    </row>
    <row r="218" spans="2:11" ht="47.25">
      <c r="B218" s="28" t="s">
        <v>154</v>
      </c>
      <c r="C218" s="8" t="s">
        <v>155</v>
      </c>
      <c r="D218" s="9"/>
      <c r="E218" s="56">
        <f t="shared" si="8"/>
        <v>50000</v>
      </c>
      <c r="F218" s="56">
        <f t="shared" si="8"/>
        <v>50000</v>
      </c>
      <c r="G218" s="32"/>
      <c r="H218" s="32"/>
      <c r="I218" s="14"/>
      <c r="J218" s="14"/>
      <c r="K218" s="14"/>
    </row>
    <row r="219" spans="2:11" ht="47.25">
      <c r="B219" s="28" t="s">
        <v>156</v>
      </c>
      <c r="C219" s="8" t="s">
        <v>157</v>
      </c>
      <c r="D219" s="9"/>
      <c r="E219" s="56">
        <f t="shared" si="8"/>
        <v>50000</v>
      </c>
      <c r="F219" s="56">
        <f t="shared" si="8"/>
        <v>50000</v>
      </c>
      <c r="G219" s="32"/>
      <c r="H219" s="32"/>
      <c r="I219" s="14"/>
      <c r="J219" s="14"/>
      <c r="K219" s="14"/>
    </row>
    <row r="220" spans="2:11" ht="31.5">
      <c r="B220" s="28" t="s">
        <v>34</v>
      </c>
      <c r="C220" s="8" t="s">
        <v>157</v>
      </c>
      <c r="D220" s="9" t="s">
        <v>35</v>
      </c>
      <c r="E220" s="56">
        <v>50000</v>
      </c>
      <c r="F220" s="56">
        <v>50000</v>
      </c>
      <c r="G220" s="32"/>
      <c r="H220" s="32"/>
      <c r="I220" s="14"/>
      <c r="J220" s="14"/>
      <c r="K220" s="14"/>
    </row>
    <row r="221" spans="2:11" ht="47.25">
      <c r="B221" s="72" t="s">
        <v>450</v>
      </c>
      <c r="C221" s="77" t="s">
        <v>221</v>
      </c>
      <c r="D221" s="77"/>
      <c r="E221" s="71">
        <f aca="true" t="shared" si="9" ref="E221:F224">E222</f>
        <v>919233</v>
      </c>
      <c r="F221" s="71">
        <f t="shared" si="9"/>
        <v>919233</v>
      </c>
      <c r="G221" s="32"/>
      <c r="H221" s="32"/>
      <c r="I221" s="14"/>
      <c r="J221" s="14"/>
      <c r="K221" s="14"/>
    </row>
    <row r="222" spans="2:11" ht="63">
      <c r="B222" s="62" t="s">
        <v>451</v>
      </c>
      <c r="C222" s="73" t="s">
        <v>222</v>
      </c>
      <c r="D222" s="73"/>
      <c r="E222" s="64">
        <f t="shared" si="9"/>
        <v>919233</v>
      </c>
      <c r="F222" s="64">
        <f t="shared" si="9"/>
        <v>919233</v>
      </c>
      <c r="G222" s="32"/>
      <c r="H222" s="32"/>
      <c r="I222" s="14"/>
      <c r="J222" s="14"/>
      <c r="K222" s="14"/>
    </row>
    <row r="223" spans="2:11" ht="31.5">
      <c r="B223" s="62" t="s">
        <v>452</v>
      </c>
      <c r="C223" s="73" t="s">
        <v>223</v>
      </c>
      <c r="D223" s="73"/>
      <c r="E223" s="64">
        <f t="shared" si="9"/>
        <v>919233</v>
      </c>
      <c r="F223" s="64">
        <f t="shared" si="9"/>
        <v>919233</v>
      </c>
      <c r="G223" s="32"/>
      <c r="H223" s="32"/>
      <c r="I223" s="14"/>
      <c r="J223" s="14"/>
      <c r="K223" s="14"/>
    </row>
    <row r="224" spans="2:11" ht="31.5">
      <c r="B224" s="62" t="s">
        <v>442</v>
      </c>
      <c r="C224" s="73" t="s">
        <v>434</v>
      </c>
      <c r="D224" s="73"/>
      <c r="E224" s="64">
        <f t="shared" si="9"/>
        <v>919233</v>
      </c>
      <c r="F224" s="64">
        <f t="shared" si="9"/>
        <v>919233</v>
      </c>
      <c r="G224" s="32"/>
      <c r="H224" s="32"/>
      <c r="I224" s="14"/>
      <c r="J224" s="14"/>
      <c r="K224" s="14"/>
    </row>
    <row r="225" spans="2:11" ht="31.5">
      <c r="B225" s="62" t="s">
        <v>194</v>
      </c>
      <c r="C225" s="73" t="s">
        <v>434</v>
      </c>
      <c r="D225" s="73" t="s">
        <v>195</v>
      </c>
      <c r="E225" s="64">
        <v>919233</v>
      </c>
      <c r="F225" s="64">
        <v>919233</v>
      </c>
      <c r="G225" s="32"/>
      <c r="H225" s="32"/>
      <c r="I225" s="14"/>
      <c r="J225" s="14"/>
      <c r="K225" s="14"/>
    </row>
    <row r="226" spans="2:11" ht="31.5">
      <c r="B226" s="31" t="s">
        <v>70</v>
      </c>
      <c r="C226" s="24" t="s">
        <v>71</v>
      </c>
      <c r="D226" s="24"/>
      <c r="E226" s="60">
        <f>E227+E231</f>
        <v>400800</v>
      </c>
      <c r="F226" s="60">
        <f>F227+F231</f>
        <v>400800</v>
      </c>
      <c r="G226" s="32"/>
      <c r="H226" s="32"/>
      <c r="I226" s="14"/>
      <c r="J226" s="14"/>
      <c r="K226" s="14"/>
    </row>
    <row r="227" spans="2:11" ht="63">
      <c r="B227" s="62" t="s">
        <v>322</v>
      </c>
      <c r="C227" s="63" t="s">
        <v>323</v>
      </c>
      <c r="D227" s="63"/>
      <c r="E227" s="64">
        <f aca="true" t="shared" si="10" ref="E227:F229">E228</f>
        <v>95000</v>
      </c>
      <c r="F227" s="64">
        <f t="shared" si="10"/>
        <v>95000</v>
      </c>
      <c r="G227" s="32"/>
      <c r="H227" s="32"/>
      <c r="I227" s="14"/>
      <c r="J227" s="14"/>
      <c r="K227" s="14"/>
    </row>
    <row r="228" spans="2:11" ht="47.25">
      <c r="B228" s="62" t="s">
        <v>324</v>
      </c>
      <c r="C228" s="63" t="s">
        <v>325</v>
      </c>
      <c r="D228" s="63"/>
      <c r="E228" s="64">
        <f t="shared" si="10"/>
        <v>95000</v>
      </c>
      <c r="F228" s="64">
        <f t="shared" si="10"/>
        <v>95000</v>
      </c>
      <c r="G228" s="32"/>
      <c r="H228" s="32"/>
      <c r="I228" s="14"/>
      <c r="J228" s="14"/>
      <c r="K228" s="14"/>
    </row>
    <row r="229" spans="2:11" ht="31.5">
      <c r="B229" s="62" t="s">
        <v>326</v>
      </c>
      <c r="C229" s="63" t="s">
        <v>327</v>
      </c>
      <c r="D229" s="63"/>
      <c r="E229" s="64">
        <f t="shared" si="10"/>
        <v>95000</v>
      </c>
      <c r="F229" s="64">
        <f t="shared" si="10"/>
        <v>95000</v>
      </c>
      <c r="G229" s="32"/>
      <c r="H229" s="32"/>
      <c r="I229" s="14"/>
      <c r="J229" s="14"/>
      <c r="K229" s="14"/>
    </row>
    <row r="230" spans="2:11" ht="31.5">
      <c r="B230" s="62" t="s">
        <v>34</v>
      </c>
      <c r="C230" s="63" t="s">
        <v>327</v>
      </c>
      <c r="D230" s="63" t="s">
        <v>35</v>
      </c>
      <c r="E230" s="64">
        <v>95000</v>
      </c>
      <c r="F230" s="64">
        <v>95000</v>
      </c>
      <c r="G230" s="32"/>
      <c r="H230" s="32"/>
      <c r="I230" s="14"/>
      <c r="J230" s="14"/>
      <c r="K230" s="14"/>
    </row>
    <row r="231" spans="2:11" ht="47.25">
      <c r="B231" s="28" t="s">
        <v>72</v>
      </c>
      <c r="C231" s="9" t="s">
        <v>73</v>
      </c>
      <c r="D231" s="9"/>
      <c r="E231" s="56">
        <f aca="true" t="shared" si="11" ref="E231:F233">E232</f>
        <v>305800</v>
      </c>
      <c r="F231" s="56">
        <f t="shared" si="11"/>
        <v>305800</v>
      </c>
      <c r="G231" s="32"/>
      <c r="H231" s="32"/>
      <c r="I231" s="14"/>
      <c r="J231" s="14"/>
      <c r="K231" s="14"/>
    </row>
    <row r="232" spans="2:11" ht="47.25">
      <c r="B232" s="28" t="s">
        <v>74</v>
      </c>
      <c r="C232" s="9" t="s">
        <v>75</v>
      </c>
      <c r="D232" s="9"/>
      <c r="E232" s="56">
        <f t="shared" si="11"/>
        <v>305800</v>
      </c>
      <c r="F232" s="56">
        <f t="shared" si="11"/>
        <v>305800</v>
      </c>
      <c r="G232" s="32"/>
      <c r="H232" s="32"/>
      <c r="I232" s="14"/>
      <c r="J232" s="14"/>
      <c r="K232" s="14"/>
    </row>
    <row r="233" spans="2:11" ht="31.5">
      <c r="B233" s="27" t="s">
        <v>76</v>
      </c>
      <c r="C233" s="9" t="s">
        <v>77</v>
      </c>
      <c r="D233" s="9"/>
      <c r="E233" s="56">
        <f t="shared" si="11"/>
        <v>305800</v>
      </c>
      <c r="F233" s="56">
        <f t="shared" si="11"/>
        <v>305800</v>
      </c>
      <c r="G233" s="32"/>
      <c r="H233" s="32"/>
      <c r="I233" s="14"/>
      <c r="J233" s="14"/>
      <c r="K233" s="14"/>
    </row>
    <row r="234" spans="2:11" ht="63">
      <c r="B234" s="28" t="s">
        <v>78</v>
      </c>
      <c r="C234" s="9" t="s">
        <v>77</v>
      </c>
      <c r="D234" s="9" t="s">
        <v>26</v>
      </c>
      <c r="E234" s="56">
        <v>305800</v>
      </c>
      <c r="F234" s="56">
        <v>305800</v>
      </c>
      <c r="G234" s="32"/>
      <c r="H234" s="32"/>
      <c r="I234" s="14"/>
      <c r="J234" s="14"/>
      <c r="K234" s="14"/>
    </row>
    <row r="235" spans="2:11" ht="63">
      <c r="B235" s="37" t="s">
        <v>158</v>
      </c>
      <c r="C235" s="24" t="s">
        <v>159</v>
      </c>
      <c r="D235" s="9"/>
      <c r="E235" s="60">
        <f aca="true" t="shared" si="12" ref="E235:F237">E236</f>
        <v>20505150</v>
      </c>
      <c r="F235" s="60">
        <f t="shared" si="12"/>
        <v>20505150</v>
      </c>
      <c r="G235" s="32"/>
      <c r="H235" s="32"/>
      <c r="I235" s="14"/>
      <c r="J235" s="14"/>
      <c r="K235" s="14"/>
    </row>
    <row r="236" spans="2:11" ht="126">
      <c r="B236" s="36" t="s">
        <v>160</v>
      </c>
      <c r="C236" s="9" t="s">
        <v>161</v>
      </c>
      <c r="D236" s="9"/>
      <c r="E236" s="56">
        <f t="shared" si="12"/>
        <v>20505150</v>
      </c>
      <c r="F236" s="56">
        <f t="shared" si="12"/>
        <v>20505150</v>
      </c>
      <c r="G236" s="32"/>
      <c r="H236" s="32"/>
      <c r="I236" s="14"/>
      <c r="J236" s="14"/>
      <c r="K236" s="14"/>
    </row>
    <row r="237" spans="2:11" ht="31.5">
      <c r="B237" s="36" t="s">
        <v>162</v>
      </c>
      <c r="C237" s="9" t="s">
        <v>163</v>
      </c>
      <c r="D237" s="9"/>
      <c r="E237" s="56">
        <f t="shared" si="12"/>
        <v>20505150</v>
      </c>
      <c r="F237" s="56">
        <f t="shared" si="12"/>
        <v>20505150</v>
      </c>
      <c r="G237" s="32"/>
      <c r="H237" s="32"/>
      <c r="I237" s="14"/>
      <c r="J237" s="14"/>
      <c r="K237" s="14"/>
    </row>
    <row r="238" spans="2:11" ht="31.5">
      <c r="B238" s="36" t="s">
        <v>164</v>
      </c>
      <c r="C238" s="9" t="s">
        <v>165</v>
      </c>
      <c r="D238" s="9"/>
      <c r="E238" s="56">
        <f>E239+E240+E241</f>
        <v>20505150</v>
      </c>
      <c r="F238" s="56">
        <f>F239+F240+F241</f>
        <v>20505150</v>
      </c>
      <c r="G238" s="32"/>
      <c r="H238" s="32"/>
      <c r="I238" s="14"/>
      <c r="J238" s="14"/>
      <c r="K238" s="14"/>
    </row>
    <row r="239" spans="2:11" ht="63">
      <c r="B239" s="28" t="s">
        <v>78</v>
      </c>
      <c r="C239" s="9" t="s">
        <v>165</v>
      </c>
      <c r="D239" s="9" t="s">
        <v>166</v>
      </c>
      <c r="E239" s="56">
        <v>12282327</v>
      </c>
      <c r="F239" s="56">
        <v>12282327</v>
      </c>
      <c r="G239" s="32"/>
      <c r="H239" s="32"/>
      <c r="I239" s="14"/>
      <c r="J239" s="14"/>
      <c r="K239" s="14"/>
    </row>
    <row r="240" spans="2:11" ht="31.5">
      <c r="B240" s="28" t="s">
        <v>34</v>
      </c>
      <c r="C240" s="9" t="s">
        <v>165</v>
      </c>
      <c r="D240" s="9" t="s">
        <v>35</v>
      </c>
      <c r="E240" s="56">
        <v>6644124</v>
      </c>
      <c r="F240" s="56">
        <v>6644124</v>
      </c>
      <c r="G240" s="32"/>
      <c r="H240" s="32"/>
      <c r="I240" s="14"/>
      <c r="J240" s="14"/>
      <c r="K240" s="14"/>
    </row>
    <row r="241" spans="2:11" ht="15.75">
      <c r="B241" s="28" t="s">
        <v>36</v>
      </c>
      <c r="C241" s="9" t="s">
        <v>165</v>
      </c>
      <c r="D241" s="9" t="s">
        <v>37</v>
      </c>
      <c r="E241" s="56">
        <v>1578699</v>
      </c>
      <c r="F241" s="56">
        <v>1578699</v>
      </c>
      <c r="G241" s="32"/>
      <c r="H241" s="32"/>
      <c r="I241" s="14"/>
      <c r="J241" s="14"/>
      <c r="K241" s="14"/>
    </row>
    <row r="242" spans="1:11" ht="31.5">
      <c r="A242" s="1"/>
      <c r="B242" s="21" t="s">
        <v>19</v>
      </c>
      <c r="C242" s="3" t="s">
        <v>20</v>
      </c>
      <c r="D242" s="24"/>
      <c r="E242" s="60">
        <f aca="true" t="shared" si="13" ref="E242:F244">E243</f>
        <v>1935121</v>
      </c>
      <c r="F242" s="60">
        <f t="shared" si="13"/>
        <v>1935121</v>
      </c>
      <c r="G242" s="237"/>
      <c r="H242" s="237"/>
      <c r="I242" s="14"/>
      <c r="J242" s="14"/>
      <c r="K242" s="14"/>
    </row>
    <row r="243" spans="1:11" ht="15.75">
      <c r="A243" s="1"/>
      <c r="B243" s="27" t="s">
        <v>21</v>
      </c>
      <c r="C243" s="8" t="s">
        <v>22</v>
      </c>
      <c r="D243" s="9"/>
      <c r="E243" s="56">
        <f t="shared" si="13"/>
        <v>1935121</v>
      </c>
      <c r="F243" s="56">
        <f t="shared" si="13"/>
        <v>1935121</v>
      </c>
      <c r="G243" s="32"/>
      <c r="H243" s="32"/>
      <c r="I243" s="14"/>
      <c r="J243" s="14"/>
      <c r="K243" s="14"/>
    </row>
    <row r="244" spans="1:11" ht="31.5">
      <c r="A244" s="1"/>
      <c r="B244" s="27" t="s">
        <v>23</v>
      </c>
      <c r="C244" s="8" t="s">
        <v>24</v>
      </c>
      <c r="D244" s="9"/>
      <c r="E244" s="56">
        <f t="shared" si="13"/>
        <v>1935121</v>
      </c>
      <c r="F244" s="56">
        <f t="shared" si="13"/>
        <v>1935121</v>
      </c>
      <c r="G244" s="32"/>
      <c r="H244" s="32"/>
      <c r="I244" s="14"/>
      <c r="J244" s="14"/>
      <c r="K244" s="14"/>
    </row>
    <row r="245" spans="1:11" ht="63">
      <c r="A245" s="1"/>
      <c r="B245" s="28" t="s">
        <v>25</v>
      </c>
      <c r="C245" s="10" t="s">
        <v>24</v>
      </c>
      <c r="D245" s="30" t="s">
        <v>26</v>
      </c>
      <c r="E245" s="56">
        <v>1935121</v>
      </c>
      <c r="F245" s="56">
        <v>1935121</v>
      </c>
      <c r="G245" s="32"/>
      <c r="H245" s="237"/>
      <c r="I245" s="237"/>
      <c r="J245" s="14"/>
      <c r="K245" s="14"/>
    </row>
    <row r="246" spans="1:11" ht="15.75">
      <c r="A246" s="1"/>
      <c r="B246" s="101" t="s">
        <v>79</v>
      </c>
      <c r="C246" s="70" t="s">
        <v>80</v>
      </c>
      <c r="D246" s="70"/>
      <c r="E246" s="71">
        <f>E247</f>
        <v>16658558</v>
      </c>
      <c r="F246" s="71">
        <f>F247</f>
        <v>16658558</v>
      </c>
      <c r="G246" s="32"/>
      <c r="H246" s="32"/>
      <c r="I246" s="14"/>
      <c r="J246" s="14"/>
      <c r="K246" s="14"/>
    </row>
    <row r="247" spans="1:11" ht="31.5">
      <c r="A247" s="1"/>
      <c r="B247" s="76" t="s">
        <v>81</v>
      </c>
      <c r="C247" s="73" t="s">
        <v>82</v>
      </c>
      <c r="D247" s="63"/>
      <c r="E247" s="64">
        <f>E248</f>
        <v>16658558</v>
      </c>
      <c r="F247" s="64">
        <f>F248</f>
        <v>16658558</v>
      </c>
      <c r="G247" s="32"/>
      <c r="H247" s="32"/>
      <c r="I247" s="14"/>
      <c r="J247" s="14"/>
      <c r="K247" s="14"/>
    </row>
    <row r="248" spans="1:11" ht="31.5">
      <c r="A248" s="1"/>
      <c r="B248" s="76" t="s">
        <v>23</v>
      </c>
      <c r="C248" s="73" t="s">
        <v>83</v>
      </c>
      <c r="D248" s="63"/>
      <c r="E248" s="64">
        <f>E249+E250+E251</f>
        <v>16658558</v>
      </c>
      <c r="F248" s="64">
        <f>F249+F250+F251</f>
        <v>16658558</v>
      </c>
      <c r="G248" s="32"/>
      <c r="H248" s="32"/>
      <c r="I248" s="14"/>
      <c r="J248" s="14"/>
      <c r="K248" s="14"/>
    </row>
    <row r="249" spans="1:11" ht="63">
      <c r="A249" s="1"/>
      <c r="B249" s="62" t="s">
        <v>25</v>
      </c>
      <c r="C249" s="125" t="s">
        <v>83</v>
      </c>
      <c r="D249" s="63" t="s">
        <v>26</v>
      </c>
      <c r="E249" s="64">
        <v>16356116</v>
      </c>
      <c r="F249" s="64">
        <v>16356116</v>
      </c>
      <c r="G249" s="32"/>
      <c r="H249" s="32"/>
      <c r="I249" s="14"/>
      <c r="J249" s="14"/>
      <c r="K249" s="14"/>
    </row>
    <row r="250" spans="1:11" ht="31.5">
      <c r="A250" s="1"/>
      <c r="B250" s="36" t="s">
        <v>34</v>
      </c>
      <c r="C250" s="125" t="s">
        <v>83</v>
      </c>
      <c r="D250" s="9" t="s">
        <v>35</v>
      </c>
      <c r="E250" s="64">
        <v>62190</v>
      </c>
      <c r="F250" s="64">
        <v>62190</v>
      </c>
      <c r="G250" s="32"/>
      <c r="H250" s="32"/>
      <c r="I250" s="14"/>
      <c r="J250" s="14"/>
      <c r="K250" s="14"/>
    </row>
    <row r="251" spans="1:11" ht="15.75">
      <c r="A251" s="1"/>
      <c r="B251" s="62" t="s">
        <v>36</v>
      </c>
      <c r="C251" s="125" t="s">
        <v>83</v>
      </c>
      <c r="D251" s="63" t="s">
        <v>37</v>
      </c>
      <c r="E251" s="64">
        <v>240252</v>
      </c>
      <c r="F251" s="64">
        <v>240252</v>
      </c>
      <c r="G251" s="32"/>
      <c r="H251" s="32"/>
      <c r="I251" s="14"/>
      <c r="J251" s="14"/>
      <c r="K251" s="14"/>
    </row>
    <row r="252" spans="1:11" ht="31.5">
      <c r="A252" s="1"/>
      <c r="B252" s="31" t="s">
        <v>100</v>
      </c>
      <c r="C252" s="35" t="s">
        <v>101</v>
      </c>
      <c r="D252" s="24"/>
      <c r="E252" s="135">
        <f>E253</f>
        <v>568808</v>
      </c>
      <c r="F252" s="135">
        <f>F253</f>
        <v>568808</v>
      </c>
      <c r="G252" s="32"/>
      <c r="H252" s="32"/>
      <c r="I252" s="14"/>
      <c r="J252" s="14"/>
      <c r="K252" s="14"/>
    </row>
    <row r="253" spans="1:11" ht="31.5">
      <c r="A253" s="1"/>
      <c r="B253" s="28" t="s">
        <v>102</v>
      </c>
      <c r="C253" s="9" t="s">
        <v>103</v>
      </c>
      <c r="D253" s="9"/>
      <c r="E253" s="59">
        <f>E254</f>
        <v>568808</v>
      </c>
      <c r="F253" s="59">
        <f>F254</f>
        <v>568808</v>
      </c>
      <c r="G253" s="32"/>
      <c r="H253" s="32"/>
      <c r="I253" s="14"/>
      <c r="J253" s="14"/>
      <c r="K253" s="14"/>
    </row>
    <row r="254" spans="1:11" ht="31.5">
      <c r="A254" s="1"/>
      <c r="B254" s="36" t="s">
        <v>23</v>
      </c>
      <c r="C254" s="9" t="s">
        <v>104</v>
      </c>
      <c r="D254" s="9"/>
      <c r="E254" s="59">
        <f>E255+E256</f>
        <v>568808</v>
      </c>
      <c r="F254" s="59">
        <f>F255+F256</f>
        <v>568808</v>
      </c>
      <c r="G254" s="32"/>
      <c r="H254" s="32"/>
      <c r="I254" s="14"/>
      <c r="J254" s="14"/>
      <c r="K254" s="14"/>
    </row>
    <row r="255" spans="1:11" ht="63">
      <c r="A255" s="1"/>
      <c r="B255" s="36" t="s">
        <v>25</v>
      </c>
      <c r="C255" s="9" t="s">
        <v>104</v>
      </c>
      <c r="D255" s="9" t="s">
        <v>26</v>
      </c>
      <c r="E255" s="59">
        <v>553288</v>
      </c>
      <c r="F255" s="59">
        <v>553288</v>
      </c>
      <c r="G255" s="32"/>
      <c r="H255" s="32"/>
      <c r="I255" s="14"/>
      <c r="J255" s="14"/>
      <c r="K255" s="14"/>
    </row>
    <row r="256" spans="1:11" ht="31.5">
      <c r="A256" s="1"/>
      <c r="B256" s="36" t="s">
        <v>34</v>
      </c>
      <c r="C256" s="9" t="s">
        <v>104</v>
      </c>
      <c r="D256" s="9" t="s">
        <v>35</v>
      </c>
      <c r="E256" s="59">
        <v>15520</v>
      </c>
      <c r="F256" s="59">
        <v>15520</v>
      </c>
      <c r="G256" s="32"/>
      <c r="H256" s="32"/>
      <c r="I256" s="14"/>
      <c r="J256" s="14"/>
      <c r="K256" s="14"/>
    </row>
    <row r="257" spans="2:8" ht="31.5">
      <c r="B257" s="21" t="s">
        <v>29</v>
      </c>
      <c r="C257" s="3" t="s">
        <v>30</v>
      </c>
      <c r="D257" s="24"/>
      <c r="E257" s="60">
        <f>E258</f>
        <v>799888</v>
      </c>
      <c r="F257" s="60">
        <f>F258</f>
        <v>799888</v>
      </c>
      <c r="G257" s="42"/>
      <c r="H257" s="42"/>
    </row>
    <row r="258" spans="2:8" ht="31.5">
      <c r="B258" s="27" t="s">
        <v>31</v>
      </c>
      <c r="C258" s="8" t="s">
        <v>32</v>
      </c>
      <c r="D258" s="9"/>
      <c r="E258" s="56">
        <f>E259</f>
        <v>799888</v>
      </c>
      <c r="F258" s="56">
        <f>F259</f>
        <v>799888</v>
      </c>
      <c r="G258" s="42"/>
      <c r="H258" s="42"/>
    </row>
    <row r="259" spans="2:8" ht="31.5">
      <c r="B259" s="27" t="s">
        <v>23</v>
      </c>
      <c r="C259" s="8" t="s">
        <v>33</v>
      </c>
      <c r="D259" s="9"/>
      <c r="E259" s="56">
        <f>E260+E261+E262</f>
        <v>799888</v>
      </c>
      <c r="F259" s="56">
        <f>F260+F261+F262</f>
        <v>799888</v>
      </c>
      <c r="G259" s="42"/>
      <c r="H259" s="42"/>
    </row>
    <row r="260" spans="2:8" ht="63">
      <c r="B260" s="28" t="s">
        <v>25</v>
      </c>
      <c r="C260" s="8" t="s">
        <v>33</v>
      </c>
      <c r="D260" s="30" t="s">
        <v>26</v>
      </c>
      <c r="E260" s="56">
        <v>564396</v>
      </c>
      <c r="F260" s="56">
        <v>564396</v>
      </c>
      <c r="G260" s="42"/>
      <c r="H260" s="42"/>
    </row>
    <row r="261" spans="2:8" ht="31.5">
      <c r="B261" s="28" t="s">
        <v>34</v>
      </c>
      <c r="C261" s="8" t="s">
        <v>33</v>
      </c>
      <c r="D261" s="9" t="s">
        <v>35</v>
      </c>
      <c r="E261" s="56">
        <v>234492</v>
      </c>
      <c r="F261" s="56">
        <v>234492</v>
      </c>
      <c r="G261" s="42"/>
      <c r="H261" s="42"/>
    </row>
    <row r="262" spans="2:8" ht="15.75">
      <c r="B262" s="28" t="s">
        <v>36</v>
      </c>
      <c r="C262" s="8" t="s">
        <v>33</v>
      </c>
      <c r="D262" s="9" t="s">
        <v>37</v>
      </c>
      <c r="E262" s="56">
        <v>1000</v>
      </c>
      <c r="F262" s="56">
        <v>1000</v>
      </c>
      <c r="G262" s="42"/>
      <c r="H262" s="42"/>
    </row>
    <row r="263" spans="2:8" ht="31.5">
      <c r="B263" s="31" t="s">
        <v>167</v>
      </c>
      <c r="C263" s="24" t="s">
        <v>168</v>
      </c>
      <c r="D263" s="9"/>
      <c r="E263" s="60">
        <f>E264</f>
        <v>1197788</v>
      </c>
      <c r="F263" s="60">
        <f>F264</f>
        <v>1197788</v>
      </c>
      <c r="G263" s="42"/>
      <c r="H263" s="42"/>
    </row>
    <row r="264" spans="2:8" ht="31.5">
      <c r="B264" s="28" t="s">
        <v>169</v>
      </c>
      <c r="C264" s="9" t="s">
        <v>171</v>
      </c>
      <c r="D264" s="9"/>
      <c r="E264" s="56">
        <f>E265</f>
        <v>1197788</v>
      </c>
      <c r="F264" s="56">
        <f>F265</f>
        <v>1197788</v>
      </c>
      <c r="G264" s="42"/>
      <c r="H264" s="42"/>
    </row>
    <row r="265" spans="2:8" ht="31.5">
      <c r="B265" s="28" t="s">
        <v>172</v>
      </c>
      <c r="C265" s="9" t="s">
        <v>173</v>
      </c>
      <c r="D265" s="9"/>
      <c r="E265" s="56">
        <f>E266+E268+E267</f>
        <v>1197788</v>
      </c>
      <c r="F265" s="56">
        <f>F266+F268+F267</f>
        <v>1197788</v>
      </c>
      <c r="G265" s="42"/>
      <c r="H265" s="42"/>
    </row>
    <row r="266" spans="2:8" ht="31.5">
      <c r="B266" s="28" t="s">
        <v>34</v>
      </c>
      <c r="C266" s="9" t="s">
        <v>173</v>
      </c>
      <c r="D266" s="9" t="s">
        <v>35</v>
      </c>
      <c r="E266" s="56">
        <v>1044616</v>
      </c>
      <c r="F266" s="56">
        <v>1044616</v>
      </c>
      <c r="G266" s="42"/>
      <c r="H266" s="42"/>
    </row>
    <row r="267" spans="2:8" ht="15.75">
      <c r="B267" s="36" t="s">
        <v>243</v>
      </c>
      <c r="C267" s="9" t="s">
        <v>173</v>
      </c>
      <c r="D267" s="9" t="s">
        <v>244</v>
      </c>
      <c r="E267" s="56">
        <v>100000</v>
      </c>
      <c r="F267" s="56">
        <v>100000</v>
      </c>
      <c r="G267" s="42"/>
      <c r="H267" s="42"/>
    </row>
    <row r="268" spans="2:8" ht="15.75">
      <c r="B268" s="28" t="s">
        <v>36</v>
      </c>
      <c r="C268" s="9" t="s">
        <v>173</v>
      </c>
      <c r="D268" s="9" t="s">
        <v>37</v>
      </c>
      <c r="E268" s="56">
        <v>53172</v>
      </c>
      <c r="F268" s="56">
        <v>53172</v>
      </c>
      <c r="G268" s="42"/>
      <c r="H268" s="42"/>
    </row>
    <row r="269" spans="2:8" ht="31.5">
      <c r="B269" s="29" t="s">
        <v>84</v>
      </c>
      <c r="C269" s="24" t="s">
        <v>85</v>
      </c>
      <c r="D269" s="24"/>
      <c r="E269" s="60">
        <f>E270</f>
        <v>1402580</v>
      </c>
      <c r="F269" s="60">
        <f>F270</f>
        <v>1479680</v>
      </c>
      <c r="G269" s="42"/>
      <c r="H269" s="42"/>
    </row>
    <row r="270" spans="2:8" ht="15.75">
      <c r="B270" s="28" t="s">
        <v>86</v>
      </c>
      <c r="C270" s="9" t="s">
        <v>87</v>
      </c>
      <c r="D270" s="9"/>
      <c r="E270" s="56">
        <f>E271+E273+E275</f>
        <v>1402580</v>
      </c>
      <c r="F270" s="56">
        <f>F271+F273+F275</f>
        <v>1479680</v>
      </c>
      <c r="G270" s="42"/>
      <c r="H270" s="42"/>
    </row>
    <row r="271" spans="2:8" ht="63">
      <c r="B271" s="28" t="s">
        <v>430</v>
      </c>
      <c r="C271" s="9" t="s">
        <v>88</v>
      </c>
      <c r="D271" s="9"/>
      <c r="E271" s="56">
        <f>E272</f>
        <v>30580</v>
      </c>
      <c r="F271" s="56">
        <f>F272</f>
        <v>30580</v>
      </c>
      <c r="G271" s="42"/>
      <c r="H271" s="42"/>
    </row>
    <row r="272" spans="2:8" ht="63">
      <c r="B272" s="28" t="s">
        <v>25</v>
      </c>
      <c r="C272" s="9" t="s">
        <v>88</v>
      </c>
      <c r="D272" s="9" t="s">
        <v>26</v>
      </c>
      <c r="E272" s="56">
        <v>30580</v>
      </c>
      <c r="F272" s="56">
        <v>30580</v>
      </c>
      <c r="G272" s="42"/>
      <c r="H272" s="42"/>
    </row>
    <row r="273" spans="2:8" ht="47.25">
      <c r="B273" s="27" t="s">
        <v>89</v>
      </c>
      <c r="C273" s="9" t="s">
        <v>90</v>
      </c>
      <c r="D273" s="9"/>
      <c r="E273" s="56">
        <f>E274</f>
        <v>305800</v>
      </c>
      <c r="F273" s="56">
        <f>F274</f>
        <v>305800</v>
      </c>
      <c r="G273" s="42"/>
      <c r="H273" s="42"/>
    </row>
    <row r="274" spans="2:8" ht="63">
      <c r="B274" s="28" t="s">
        <v>25</v>
      </c>
      <c r="C274" s="9" t="s">
        <v>90</v>
      </c>
      <c r="D274" s="9" t="s">
        <v>26</v>
      </c>
      <c r="E274" s="56">
        <v>305800</v>
      </c>
      <c r="F274" s="56">
        <v>305800</v>
      </c>
      <c r="G274" s="42"/>
      <c r="H274" s="42"/>
    </row>
    <row r="275" spans="1:8" ht="47.25">
      <c r="A275" s="1"/>
      <c r="B275" s="28" t="s">
        <v>410</v>
      </c>
      <c r="C275" s="10" t="s">
        <v>175</v>
      </c>
      <c r="D275" s="30"/>
      <c r="E275" s="56">
        <f>E276+E277</f>
        <v>1066200</v>
      </c>
      <c r="F275" s="56">
        <f>F276+F277</f>
        <v>1143300</v>
      </c>
      <c r="G275" s="42"/>
      <c r="H275" s="42"/>
    </row>
    <row r="276" spans="1:8" ht="63">
      <c r="A276" s="1"/>
      <c r="B276" s="27" t="s">
        <v>25</v>
      </c>
      <c r="C276" s="10" t="s">
        <v>175</v>
      </c>
      <c r="D276" s="30" t="s">
        <v>26</v>
      </c>
      <c r="E276" s="56">
        <v>755421</v>
      </c>
      <c r="F276" s="56">
        <v>755421</v>
      </c>
      <c r="G276" s="42"/>
      <c r="H276" s="42"/>
    </row>
    <row r="277" spans="1:8" ht="31.5">
      <c r="A277" s="1"/>
      <c r="B277" s="28" t="s">
        <v>34</v>
      </c>
      <c r="C277" s="10" t="s">
        <v>175</v>
      </c>
      <c r="D277" s="30" t="s">
        <v>35</v>
      </c>
      <c r="E277" s="56">
        <v>310779</v>
      </c>
      <c r="F277" s="56">
        <v>387879</v>
      </c>
      <c r="G277" s="42"/>
      <c r="H277" s="42"/>
    </row>
    <row r="278" spans="1:8" ht="15.75">
      <c r="A278" s="1"/>
      <c r="B278" s="37" t="s">
        <v>109</v>
      </c>
      <c r="C278" s="3" t="s">
        <v>110</v>
      </c>
      <c r="D278" s="24"/>
      <c r="E278" s="135">
        <f aca="true" t="shared" si="14" ref="E278:F280">E279</f>
        <v>1250000</v>
      </c>
      <c r="F278" s="135">
        <f t="shared" si="14"/>
        <v>1250000</v>
      </c>
      <c r="G278" s="42"/>
      <c r="H278" s="42"/>
    </row>
    <row r="279" spans="1:8" ht="15.75">
      <c r="A279" s="1"/>
      <c r="B279" s="36" t="s">
        <v>107</v>
      </c>
      <c r="C279" s="8" t="s">
        <v>111</v>
      </c>
      <c r="D279" s="9"/>
      <c r="E279" s="59">
        <f t="shared" si="14"/>
        <v>1250000</v>
      </c>
      <c r="F279" s="59">
        <f t="shared" si="14"/>
        <v>1250000</v>
      </c>
      <c r="G279" s="42"/>
      <c r="H279" s="42"/>
    </row>
    <row r="280" spans="1:8" ht="15.75">
      <c r="A280" s="1"/>
      <c r="B280" s="36" t="s">
        <v>112</v>
      </c>
      <c r="C280" s="8" t="s">
        <v>113</v>
      </c>
      <c r="D280" s="9"/>
      <c r="E280" s="59">
        <f t="shared" si="14"/>
        <v>1250000</v>
      </c>
      <c r="F280" s="59">
        <f t="shared" si="14"/>
        <v>1250000</v>
      </c>
      <c r="G280" s="42"/>
      <c r="H280" s="42"/>
    </row>
    <row r="281" spans="1:8" ht="15.75">
      <c r="A281" s="1"/>
      <c r="B281" s="36" t="s">
        <v>36</v>
      </c>
      <c r="C281" s="8" t="s">
        <v>113</v>
      </c>
      <c r="D281" s="9" t="s">
        <v>37</v>
      </c>
      <c r="E281" s="59">
        <v>1250000</v>
      </c>
      <c r="F281" s="59">
        <v>1250000</v>
      </c>
      <c r="G281" s="42"/>
      <c r="H281" s="42"/>
    </row>
  </sheetData>
  <sheetProtection selectLockedCells="1" selectUnlockedCells="1"/>
  <mergeCells count="1">
    <mergeCell ref="B10:F10"/>
  </mergeCells>
  <printOptions/>
  <pageMargins left="0" right="0" top="0.7479166666666667" bottom="0.7479166666666667" header="0.5118055555555555" footer="0.5118055555555555"/>
  <pageSetup horizontalDpi="300" verticalDpi="3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5"/>
  <sheetViews>
    <sheetView zoomScalePageLayoutView="0" workbookViewId="0" topLeftCell="A12">
      <selection activeCell="G37" sqref="G37"/>
    </sheetView>
  </sheetViews>
  <sheetFormatPr defaultColWidth="9.00390625" defaultRowHeight="12.75"/>
  <cols>
    <col min="1" max="1" width="1.625" style="0" customWidth="1"/>
    <col min="2" max="2" width="1.12109375" style="0" customWidth="1"/>
    <col min="3" max="3" width="8.875" style="0" customWidth="1"/>
    <col min="4" max="4" width="34.125" style="0" customWidth="1"/>
    <col min="5" max="5" width="13.375" style="0" customWidth="1"/>
    <col min="6" max="6" width="13.125" style="0" customWidth="1"/>
    <col min="7" max="7" width="14.37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1"/>
      <c r="B3" s="1"/>
      <c r="C3" s="1"/>
      <c r="D3" s="1"/>
      <c r="E3" s="1"/>
      <c r="F3" s="1"/>
      <c r="G3" s="2" t="s">
        <v>648</v>
      </c>
    </row>
    <row r="4" spans="1:7" ht="15.75">
      <c r="A4" s="1"/>
      <c r="B4" s="1"/>
      <c r="C4" s="1"/>
      <c r="D4" s="1"/>
      <c r="E4" s="1"/>
      <c r="F4" s="1"/>
      <c r="G4" s="2" t="s">
        <v>0</v>
      </c>
    </row>
    <row r="5" spans="1:7" ht="15.75">
      <c r="A5" s="1"/>
      <c r="B5" s="1"/>
      <c r="C5" s="1"/>
      <c r="D5" s="1"/>
      <c r="E5" s="136"/>
      <c r="F5" s="1"/>
      <c r="G5" s="2" t="s">
        <v>1</v>
      </c>
    </row>
    <row r="6" spans="1:7" ht="15.75">
      <c r="A6" s="1"/>
      <c r="B6" s="1"/>
      <c r="C6" s="1"/>
      <c r="D6" s="1"/>
      <c r="E6" s="136"/>
      <c r="F6" s="1"/>
      <c r="G6" s="2" t="s">
        <v>846</v>
      </c>
    </row>
    <row r="7" spans="1:7" ht="15.75">
      <c r="A7" s="1"/>
      <c r="B7" s="1"/>
      <c r="C7" s="1"/>
      <c r="D7" s="1"/>
      <c r="E7" s="136"/>
      <c r="F7" s="1"/>
      <c r="G7" s="2" t="s">
        <v>459</v>
      </c>
    </row>
    <row r="8" spans="1:7" ht="15.75">
      <c r="A8" s="1"/>
      <c r="B8" s="1"/>
      <c r="C8" s="1"/>
      <c r="D8" s="1"/>
      <c r="E8" s="136"/>
      <c r="F8" s="1"/>
      <c r="G8" s="2" t="s">
        <v>834</v>
      </c>
    </row>
    <row r="9" spans="1:7" ht="15.75">
      <c r="A9" s="1"/>
      <c r="B9" s="1"/>
      <c r="C9" s="1"/>
      <c r="D9" s="1"/>
      <c r="E9" s="143"/>
      <c r="F9" s="1"/>
      <c r="G9" s="2" t="s">
        <v>830</v>
      </c>
    </row>
    <row r="10" spans="1:7" ht="15.75">
      <c r="A10" s="1"/>
      <c r="B10" s="1"/>
      <c r="C10" s="1"/>
      <c r="D10" s="1"/>
      <c r="E10" s="143"/>
      <c r="F10" s="1"/>
      <c r="G10" s="1"/>
    </row>
    <row r="11" spans="1:7" ht="15.75">
      <c r="A11" s="1"/>
      <c r="B11" s="1"/>
      <c r="C11" s="1"/>
      <c r="D11" s="1"/>
      <c r="E11" s="136"/>
      <c r="F11" s="1"/>
      <c r="G11" s="1"/>
    </row>
    <row r="12" spans="1:7" ht="12.75" customHeight="1">
      <c r="A12" s="1"/>
      <c r="B12" s="1"/>
      <c r="C12" s="144"/>
      <c r="D12" s="144"/>
      <c r="E12" s="144"/>
      <c r="F12" s="144"/>
      <c r="G12" s="144"/>
    </row>
    <row r="13" spans="1:7" ht="12.75" customHeight="1">
      <c r="A13" s="1"/>
      <c r="B13" s="1"/>
      <c r="C13" s="144"/>
      <c r="D13" s="144"/>
      <c r="E13" s="144"/>
      <c r="F13" s="144"/>
      <c r="G13" s="144"/>
    </row>
    <row r="14" spans="1:7" ht="12.75" customHeight="1">
      <c r="A14" s="1"/>
      <c r="B14" s="1"/>
      <c r="C14" s="144"/>
      <c r="D14" s="144"/>
      <c r="E14" s="144"/>
      <c r="F14" s="144"/>
      <c r="G14" s="144"/>
    </row>
    <row r="15" spans="1:7" ht="55.5" customHeight="1">
      <c r="A15" s="1"/>
      <c r="B15" s="1"/>
      <c r="C15" s="257" t="s">
        <v>847</v>
      </c>
      <c r="D15" s="257"/>
      <c r="E15" s="257"/>
      <c r="F15" s="257"/>
      <c r="G15" s="257"/>
    </row>
    <row r="16" spans="1:7" ht="17.25" customHeight="1">
      <c r="A16" s="1"/>
      <c r="B16" s="1"/>
      <c r="C16" s="257" t="s">
        <v>848</v>
      </c>
      <c r="D16" s="257"/>
      <c r="E16" s="257"/>
      <c r="F16" s="257"/>
      <c r="G16" s="257"/>
    </row>
    <row r="17" spans="1:7" ht="15.75" customHeight="1">
      <c r="A17" s="1"/>
      <c r="B17" s="1"/>
      <c r="C17" s="258"/>
      <c r="D17" s="258"/>
      <c r="E17" s="258"/>
      <c r="F17" s="1"/>
      <c r="G17" s="1"/>
    </row>
    <row r="18" spans="1:7" ht="16.5" thickBot="1">
      <c r="A18" s="1"/>
      <c r="B18" s="1"/>
      <c r="C18" s="1"/>
      <c r="D18" s="1"/>
      <c r="E18" s="1"/>
      <c r="F18" s="1"/>
      <c r="G18" s="2" t="s">
        <v>2</v>
      </c>
    </row>
    <row r="19" spans="1:7" ht="31.5">
      <c r="A19" s="1"/>
      <c r="B19" s="1"/>
      <c r="C19" s="145" t="s">
        <v>644</v>
      </c>
      <c r="D19" s="146" t="s">
        <v>649</v>
      </c>
      <c r="E19" s="146" t="s">
        <v>650</v>
      </c>
      <c r="F19" s="146" t="s">
        <v>651</v>
      </c>
      <c r="G19" s="147" t="s">
        <v>833</v>
      </c>
    </row>
    <row r="20" spans="1:7" ht="15.75">
      <c r="A20" s="1"/>
      <c r="B20" s="1"/>
      <c r="C20" s="148">
        <v>1</v>
      </c>
      <c r="D20" s="149">
        <v>2</v>
      </c>
      <c r="E20" s="149">
        <v>3</v>
      </c>
      <c r="F20" s="149">
        <v>4</v>
      </c>
      <c r="G20" s="150">
        <v>5</v>
      </c>
    </row>
    <row r="21" spans="1:7" ht="15.75">
      <c r="A21" s="1"/>
      <c r="B21" s="1"/>
      <c r="C21" s="151"/>
      <c r="D21" s="152" t="s">
        <v>652</v>
      </c>
      <c r="E21" s="153">
        <f>SUM(E22:E36)</f>
        <v>8317278</v>
      </c>
      <c r="F21" s="153">
        <f>SUM(F22:F36)</f>
        <v>8301596</v>
      </c>
      <c r="G21" s="153">
        <f>SUM(G22:G36)</f>
        <v>7546906</v>
      </c>
    </row>
    <row r="22" spans="1:7" ht="15.75">
      <c r="A22" s="1"/>
      <c r="B22" s="1"/>
      <c r="C22" s="151">
        <v>1</v>
      </c>
      <c r="D22" s="154" t="s">
        <v>653</v>
      </c>
      <c r="E22" s="155">
        <v>2260787</v>
      </c>
      <c r="F22" s="155">
        <v>2256525</v>
      </c>
      <c r="G22" s="155">
        <v>2051386</v>
      </c>
    </row>
    <row r="23" spans="1:7" ht="26.25" customHeight="1">
      <c r="A23" s="1"/>
      <c r="B23" s="1"/>
      <c r="C23" s="151">
        <v>2</v>
      </c>
      <c r="D23" s="154" t="s">
        <v>654</v>
      </c>
      <c r="E23" s="155">
        <v>170126</v>
      </c>
      <c r="F23" s="155">
        <v>169805</v>
      </c>
      <c r="G23" s="155">
        <v>154369</v>
      </c>
    </row>
    <row r="24" spans="1:7" ht="18" customHeight="1">
      <c r="A24" s="1"/>
      <c r="B24" s="1"/>
      <c r="C24" s="151">
        <v>3</v>
      </c>
      <c r="D24" s="154" t="s">
        <v>655</v>
      </c>
      <c r="E24" s="155">
        <v>299926</v>
      </c>
      <c r="F24" s="155">
        <v>299361</v>
      </c>
      <c r="G24" s="155">
        <v>272146</v>
      </c>
    </row>
    <row r="25" spans="1:7" ht="19.5" customHeight="1">
      <c r="A25" s="1"/>
      <c r="B25" s="1"/>
      <c r="C25" s="151">
        <v>4</v>
      </c>
      <c r="D25" s="154" t="s">
        <v>656</v>
      </c>
      <c r="E25" s="155">
        <v>230615</v>
      </c>
      <c r="F25" s="155">
        <v>230181</v>
      </c>
      <c r="G25" s="155">
        <v>209255</v>
      </c>
    </row>
    <row r="26" spans="1:7" ht="22.5" customHeight="1">
      <c r="A26" s="1"/>
      <c r="B26" s="1"/>
      <c r="C26" s="151">
        <v>5</v>
      </c>
      <c r="D26" s="154" t="s">
        <v>657</v>
      </c>
      <c r="E26" s="155">
        <v>257080</v>
      </c>
      <c r="F26" s="155">
        <v>256595</v>
      </c>
      <c r="G26" s="155">
        <v>233268</v>
      </c>
    </row>
    <row r="27" spans="1:7" ht="24" customHeight="1">
      <c r="A27" s="1"/>
      <c r="B27" s="1"/>
      <c r="C27" s="151">
        <v>6</v>
      </c>
      <c r="D27" s="154" t="s">
        <v>658</v>
      </c>
      <c r="E27" s="155">
        <v>499037</v>
      </c>
      <c r="F27" s="155">
        <v>498096</v>
      </c>
      <c r="G27" s="155">
        <v>452814</v>
      </c>
    </row>
    <row r="28" spans="1:7" ht="25.5" customHeight="1">
      <c r="A28" s="1"/>
      <c r="B28" s="1"/>
      <c r="C28" s="151">
        <v>7</v>
      </c>
      <c r="D28" s="154" t="s">
        <v>659</v>
      </c>
      <c r="E28" s="155">
        <v>559526</v>
      </c>
      <c r="F28" s="155">
        <v>558471</v>
      </c>
      <c r="G28" s="155">
        <v>507701</v>
      </c>
    </row>
    <row r="29" spans="1:7" ht="18.75" customHeight="1">
      <c r="A29" s="1"/>
      <c r="B29" s="1"/>
      <c r="C29" s="151">
        <v>8</v>
      </c>
      <c r="D29" s="154" t="s">
        <v>660</v>
      </c>
      <c r="E29" s="155">
        <v>150593</v>
      </c>
      <c r="F29" s="155">
        <v>150309</v>
      </c>
      <c r="G29" s="155">
        <v>136646</v>
      </c>
    </row>
    <row r="30" spans="1:7" ht="28.5" customHeight="1">
      <c r="A30" s="1"/>
      <c r="B30" s="1"/>
      <c r="C30" s="151">
        <v>9</v>
      </c>
      <c r="D30" s="154" t="s">
        <v>661</v>
      </c>
      <c r="E30" s="155">
        <v>657191</v>
      </c>
      <c r="F30" s="155">
        <v>655952</v>
      </c>
      <c r="G30" s="155">
        <v>596320</v>
      </c>
    </row>
    <row r="31" spans="1:7" ht="24.75" customHeight="1">
      <c r="A31" s="1"/>
      <c r="B31" s="1"/>
      <c r="C31" s="151">
        <v>10</v>
      </c>
      <c r="D31" s="154" t="s">
        <v>662</v>
      </c>
      <c r="E31" s="155">
        <v>620645</v>
      </c>
      <c r="F31" s="155">
        <v>619475</v>
      </c>
      <c r="G31" s="155">
        <v>563159</v>
      </c>
    </row>
    <row r="32" spans="1:7" ht="28.5" customHeight="1">
      <c r="A32" s="1"/>
      <c r="B32" s="1"/>
      <c r="C32" s="151">
        <v>11</v>
      </c>
      <c r="D32" s="154" t="s">
        <v>663</v>
      </c>
      <c r="E32" s="155">
        <v>505968</v>
      </c>
      <c r="F32" s="155">
        <v>505014</v>
      </c>
      <c r="G32" s="155">
        <v>459103</v>
      </c>
    </row>
    <row r="33" spans="1:7" ht="28.5" customHeight="1">
      <c r="A33" s="1"/>
      <c r="B33" s="1"/>
      <c r="C33" s="151">
        <v>12</v>
      </c>
      <c r="D33" s="154" t="s">
        <v>664</v>
      </c>
      <c r="E33" s="155">
        <v>625686</v>
      </c>
      <c r="F33" s="155">
        <v>624506</v>
      </c>
      <c r="G33" s="155">
        <v>567733</v>
      </c>
    </row>
    <row r="34" spans="1:7" ht="22.5" customHeight="1">
      <c r="A34" s="1"/>
      <c r="B34" s="1"/>
      <c r="C34" s="151">
        <v>14</v>
      </c>
      <c r="D34" s="154" t="s">
        <v>665</v>
      </c>
      <c r="E34" s="155">
        <v>461231</v>
      </c>
      <c r="F34" s="155">
        <v>460361</v>
      </c>
      <c r="G34" s="155">
        <v>418510</v>
      </c>
    </row>
    <row r="35" spans="1:7" ht="22.5" customHeight="1">
      <c r="A35" s="1"/>
      <c r="B35" s="1"/>
      <c r="C35" s="151">
        <v>15</v>
      </c>
      <c r="D35" s="154" t="s">
        <v>666</v>
      </c>
      <c r="E35" s="155">
        <v>390660</v>
      </c>
      <c r="F35" s="155">
        <v>389923</v>
      </c>
      <c r="G35" s="155">
        <v>354476</v>
      </c>
    </row>
    <row r="36" spans="1:7" ht="26.25" customHeight="1" thickBot="1">
      <c r="A36" s="1"/>
      <c r="B36" s="1"/>
      <c r="C36" s="156">
        <v>16</v>
      </c>
      <c r="D36" s="154" t="s">
        <v>667</v>
      </c>
      <c r="E36" s="155">
        <v>628207</v>
      </c>
      <c r="F36" s="155">
        <v>627022</v>
      </c>
      <c r="G36" s="155">
        <v>570020</v>
      </c>
    </row>
    <row r="37" spans="1:7" ht="15.75">
      <c r="A37" s="1"/>
      <c r="B37" s="1"/>
      <c r="C37" s="84"/>
      <c r="D37" s="1"/>
      <c r="E37" s="157"/>
      <c r="F37" s="158"/>
      <c r="G37" s="1"/>
    </row>
    <row r="38" spans="1:7" ht="15.75">
      <c r="A38" s="1"/>
      <c r="B38" s="1"/>
      <c r="C38" s="84"/>
      <c r="D38" s="1"/>
      <c r="E38" s="84"/>
      <c r="F38" s="1"/>
      <c r="G38" s="1"/>
    </row>
    <row r="39" spans="1:7" ht="15.75">
      <c r="A39" s="1"/>
      <c r="B39" s="1"/>
      <c r="C39" s="84"/>
      <c r="D39" s="1"/>
      <c r="E39" s="84"/>
      <c r="F39" s="1"/>
      <c r="G39" s="1"/>
    </row>
    <row r="40" spans="1:7" ht="15.75">
      <c r="A40" s="1"/>
      <c r="B40" s="1"/>
      <c r="C40" s="84"/>
      <c r="D40" s="1"/>
      <c r="E40" s="84"/>
      <c r="F40" s="1"/>
      <c r="G40" s="1"/>
    </row>
    <row r="41" spans="1:7" ht="15.75">
      <c r="A41" s="1"/>
      <c r="B41" s="1"/>
      <c r="C41" s="84"/>
      <c r="D41" s="1"/>
      <c r="E41" s="84"/>
      <c r="F41" s="1"/>
      <c r="G41" s="1"/>
    </row>
    <row r="42" spans="1:7" ht="15.75">
      <c r="A42" s="1"/>
      <c r="B42" s="1"/>
      <c r="C42" s="84"/>
      <c r="D42" s="1"/>
      <c r="E42" s="84"/>
      <c r="F42" s="1"/>
      <c r="G42" s="1"/>
    </row>
    <row r="43" spans="1:7" ht="15.75">
      <c r="A43" s="1"/>
      <c r="B43" s="1"/>
      <c r="C43" s="84"/>
      <c r="D43" s="1"/>
      <c r="E43" s="84"/>
      <c r="F43" s="1"/>
      <c r="G43" s="1"/>
    </row>
    <row r="44" spans="1:7" ht="15.75">
      <c r="A44" s="1"/>
      <c r="B44" s="1"/>
      <c r="C44" s="84"/>
      <c r="D44" s="1"/>
      <c r="E44" s="84"/>
      <c r="F44" s="1"/>
      <c r="G44" s="1"/>
    </row>
    <row r="45" spans="1:7" ht="15.75">
      <c r="A45" s="1"/>
      <c r="B45" s="1"/>
      <c r="C45" s="84"/>
      <c r="D45" s="1"/>
      <c r="E45" s="84"/>
      <c r="F45" s="1"/>
      <c r="G45" s="1"/>
    </row>
    <row r="46" spans="1:7" ht="15.75">
      <c r="A46" s="1"/>
      <c r="B46" s="1"/>
      <c r="C46" s="84"/>
      <c r="D46" s="1"/>
      <c r="E46" s="84"/>
      <c r="F46" s="1"/>
      <c r="G46" s="1"/>
    </row>
    <row r="47" spans="1:7" ht="15.75">
      <c r="A47" s="1"/>
      <c r="B47" s="1"/>
      <c r="C47" s="84"/>
      <c r="D47" s="1"/>
      <c r="E47" s="84"/>
      <c r="F47" s="1"/>
      <c r="G47" s="1"/>
    </row>
    <row r="48" spans="1:7" ht="15.75">
      <c r="A48" s="1"/>
      <c r="B48" s="1"/>
      <c r="C48" s="84"/>
      <c r="D48" s="1"/>
      <c r="E48" s="84"/>
      <c r="F48" s="1"/>
      <c r="G48" s="1"/>
    </row>
    <row r="49" spans="1:7" ht="15.75">
      <c r="A49" s="1"/>
      <c r="B49" s="1"/>
      <c r="C49" s="84"/>
      <c r="D49" s="1"/>
      <c r="E49" s="84"/>
      <c r="F49" s="1"/>
      <c r="G49" s="1"/>
    </row>
    <row r="50" spans="1:7" ht="15.75">
      <c r="A50" s="1"/>
      <c r="B50" s="1"/>
      <c r="C50" s="84"/>
      <c r="D50" s="1"/>
      <c r="E50" s="84"/>
      <c r="F50" s="1"/>
      <c r="G50" s="1"/>
    </row>
    <row r="51" spans="1:7" ht="15.75">
      <c r="A51" s="1"/>
      <c r="B51" s="1"/>
      <c r="C51" s="84"/>
      <c r="D51" s="1"/>
      <c r="E51" s="84"/>
      <c r="F51" s="1"/>
      <c r="G51" s="1"/>
    </row>
    <row r="52" spans="1:7" ht="15.75">
      <c r="A52" s="1"/>
      <c r="B52" s="1"/>
      <c r="C52" s="84"/>
      <c r="D52" s="1"/>
      <c r="E52" s="1"/>
      <c r="F52" s="1"/>
      <c r="G52" s="1"/>
    </row>
    <row r="53" spans="1:7" ht="15.75">
      <c r="A53" s="1"/>
      <c r="B53" s="1"/>
      <c r="C53" s="84"/>
      <c r="D53" s="1"/>
      <c r="E53" s="1"/>
      <c r="F53" s="1"/>
      <c r="G53" s="1"/>
    </row>
    <row r="54" spans="1:7" ht="15.75">
      <c r="A54" s="1"/>
      <c r="B54" s="1"/>
      <c r="C54" s="84"/>
      <c r="D54" s="1"/>
      <c r="E54" s="1"/>
      <c r="F54" s="1"/>
      <c r="G54" s="1"/>
    </row>
    <row r="55" spans="1:7" ht="15.75">
      <c r="A55" s="1"/>
      <c r="B55" s="1"/>
      <c r="C55" s="84"/>
      <c r="D55" s="1"/>
      <c r="E55" s="1"/>
      <c r="F55" s="1"/>
      <c r="G55" s="1"/>
    </row>
    <row r="56" spans="1:7" ht="15.75">
      <c r="A56" s="1"/>
      <c r="B56" s="1"/>
      <c r="C56" s="84"/>
      <c r="D56" s="1"/>
      <c r="E56" s="1"/>
      <c r="F56" s="1"/>
      <c r="G56" s="1"/>
    </row>
    <row r="57" spans="1:7" ht="15.75">
      <c r="A57" s="1"/>
      <c r="B57" s="1"/>
      <c r="C57" s="84"/>
      <c r="D57" s="1"/>
      <c r="E57" s="1"/>
      <c r="F57" s="1"/>
      <c r="G57" s="1"/>
    </row>
    <row r="58" spans="1:7" ht="15.75">
      <c r="A58" s="1"/>
      <c r="B58" s="1"/>
      <c r="C58" s="84"/>
      <c r="D58" s="1"/>
      <c r="E58" s="1"/>
      <c r="F58" s="1"/>
      <c r="G58" s="1"/>
    </row>
    <row r="59" spans="1:7" ht="15.75">
      <c r="A59" s="1"/>
      <c r="B59" s="1"/>
      <c r="C59" s="84"/>
      <c r="D59" s="1"/>
      <c r="E59" s="1"/>
      <c r="F59" s="1"/>
      <c r="G59" s="1"/>
    </row>
    <row r="60" spans="1:7" ht="15.75">
      <c r="A60" s="1"/>
      <c r="B60" s="1"/>
      <c r="C60" s="84"/>
      <c r="D60" s="1"/>
      <c r="E60" s="1"/>
      <c r="F60" s="1"/>
      <c r="G60" s="1"/>
    </row>
    <row r="61" spans="1:7" ht="15.75">
      <c r="A61" s="1"/>
      <c r="B61" s="1"/>
      <c r="C61" s="84"/>
      <c r="D61" s="1"/>
      <c r="E61" s="1"/>
      <c r="F61" s="1"/>
      <c r="G61" s="1"/>
    </row>
    <row r="62" spans="1:7" ht="15.75">
      <c r="A62" s="1"/>
      <c r="B62" s="1"/>
      <c r="C62" s="84"/>
      <c r="D62" s="1"/>
      <c r="E62" s="1"/>
      <c r="F62" s="1"/>
      <c r="G62" s="1"/>
    </row>
    <row r="63" spans="1:7" ht="15.75">
      <c r="A63" s="1"/>
      <c r="B63" s="1"/>
      <c r="C63" s="84"/>
      <c r="D63" s="1"/>
      <c r="E63" s="1"/>
      <c r="F63" s="1"/>
      <c r="G63" s="1"/>
    </row>
    <row r="64" spans="1:7" ht="15.75">
      <c r="A64" s="1"/>
      <c r="B64" s="1"/>
      <c r="C64" s="84"/>
      <c r="D64" s="1"/>
      <c r="E64" s="1"/>
      <c r="F64" s="1"/>
      <c r="G64" s="1"/>
    </row>
    <row r="65" spans="1:7" ht="15.75">
      <c r="A65" s="1"/>
      <c r="B65" s="1"/>
      <c r="C65" s="84"/>
      <c r="D65" s="1"/>
      <c r="E65" s="1"/>
      <c r="F65" s="1"/>
      <c r="G65" s="1"/>
    </row>
    <row r="66" spans="1:7" ht="15.75">
      <c r="A66" s="1"/>
      <c r="B66" s="1"/>
      <c r="C66" s="84"/>
      <c r="D66" s="1"/>
      <c r="E66" s="1"/>
      <c r="F66" s="1"/>
      <c r="G66" s="1"/>
    </row>
    <row r="67" spans="1:7" ht="15.75">
      <c r="A67" s="1"/>
      <c r="B67" s="1"/>
      <c r="C67" s="84"/>
      <c r="D67" s="1"/>
      <c r="E67" s="1"/>
      <c r="F67" s="1"/>
      <c r="G67" s="1"/>
    </row>
    <row r="68" spans="1:7" ht="15.75">
      <c r="A68" s="1"/>
      <c r="B68" s="1"/>
      <c r="C68" s="84"/>
      <c r="D68" s="1"/>
      <c r="E68" s="1"/>
      <c r="F68" s="1"/>
      <c r="G68" s="1"/>
    </row>
    <row r="69" spans="1:7" ht="15.75">
      <c r="A69" s="1"/>
      <c r="B69" s="1"/>
      <c r="C69" s="84"/>
      <c r="D69" s="1"/>
      <c r="E69" s="1"/>
      <c r="F69" s="1"/>
      <c r="G69" s="1"/>
    </row>
    <row r="70" spans="1:7" ht="15.75">
      <c r="A70" s="1"/>
      <c r="B70" s="1"/>
      <c r="C70" s="84"/>
      <c r="D70" s="1"/>
      <c r="E70" s="1"/>
      <c r="F70" s="1"/>
      <c r="G70" s="1"/>
    </row>
    <row r="71" spans="1:7" ht="15.75">
      <c r="A71" s="1"/>
      <c r="B71" s="1"/>
      <c r="C71" s="84"/>
      <c r="D71" s="1"/>
      <c r="E71" s="1"/>
      <c r="F71" s="1"/>
      <c r="G71" s="1"/>
    </row>
    <row r="72" spans="1:7" ht="15.75">
      <c r="A72" s="1"/>
      <c r="B72" s="1"/>
      <c r="C72" s="84"/>
      <c r="D72" s="1"/>
      <c r="E72" s="1"/>
      <c r="F72" s="1"/>
      <c r="G72" s="1"/>
    </row>
    <row r="73" spans="1:7" ht="15.75">
      <c r="A73" s="1"/>
      <c r="B73" s="1"/>
      <c r="C73" s="84"/>
      <c r="D73" s="1"/>
      <c r="E73" s="1"/>
      <c r="F73" s="1"/>
      <c r="G73" s="1"/>
    </row>
    <row r="74" spans="1:7" ht="15.75">
      <c r="A74" s="1"/>
      <c r="B74" s="1"/>
      <c r="C74" s="84"/>
      <c r="D74" s="1"/>
      <c r="E74" s="1"/>
      <c r="F74" s="1"/>
      <c r="G74" s="1"/>
    </row>
    <row r="75" spans="1:7" ht="15.75">
      <c r="A75" s="1"/>
      <c r="B75" s="1"/>
      <c r="C75" s="84"/>
      <c r="D75" s="1"/>
      <c r="E75" s="1"/>
      <c r="F75" s="1"/>
      <c r="G75" s="1"/>
    </row>
    <row r="76" spans="1:7" ht="15.75">
      <c r="A76" s="1"/>
      <c r="B76" s="1"/>
      <c r="C76" s="84"/>
      <c r="D76" s="1"/>
      <c r="E76" s="1"/>
      <c r="F76" s="1"/>
      <c r="G76" s="1"/>
    </row>
    <row r="77" spans="1:7" ht="15.75">
      <c r="A77" s="1"/>
      <c r="B77" s="1"/>
      <c r="C77" s="84"/>
      <c r="D77" s="1"/>
      <c r="E77" s="1"/>
      <c r="F77" s="1"/>
      <c r="G77" s="1"/>
    </row>
    <row r="78" spans="1:7" ht="15.75">
      <c r="A78" s="1"/>
      <c r="B78" s="1"/>
      <c r="C78" s="84"/>
      <c r="D78" s="1"/>
      <c r="E78" s="1"/>
      <c r="F78" s="1"/>
      <c r="G78" s="1"/>
    </row>
    <row r="79" spans="1:7" ht="15.75">
      <c r="A79" s="1"/>
      <c r="B79" s="1"/>
      <c r="C79" s="84"/>
      <c r="D79" s="1"/>
      <c r="E79" s="1"/>
      <c r="F79" s="1"/>
      <c r="G79" s="1"/>
    </row>
    <row r="80" spans="1:7" ht="15.75">
      <c r="A80" s="1"/>
      <c r="B80" s="1"/>
      <c r="C80" s="84"/>
      <c r="D80" s="1"/>
      <c r="E80" s="1"/>
      <c r="F80" s="1"/>
      <c r="G80" s="1"/>
    </row>
    <row r="81" spans="1:7" ht="15.75">
      <c r="A81" s="1"/>
      <c r="B81" s="1"/>
      <c r="C81" s="84"/>
      <c r="D81" s="1"/>
      <c r="E81" s="1"/>
      <c r="F81" s="1"/>
      <c r="G81" s="1"/>
    </row>
    <row r="82" spans="1:7" ht="15.75">
      <c r="A82" s="1"/>
      <c r="B82" s="1"/>
      <c r="C82" s="84"/>
      <c r="D82" s="1"/>
      <c r="E82" s="1"/>
      <c r="F82" s="1"/>
      <c r="G82" s="1"/>
    </row>
    <row r="83" spans="1:7" ht="15.75">
      <c r="A83" s="1"/>
      <c r="B83" s="1"/>
      <c r="C83" s="84"/>
      <c r="D83" s="1"/>
      <c r="E83" s="1"/>
      <c r="F83" s="1"/>
      <c r="G83" s="1"/>
    </row>
    <row r="84" spans="1:7" ht="15.75">
      <c r="A84" s="1"/>
      <c r="B84" s="1"/>
      <c r="C84" s="84"/>
      <c r="D84" s="1"/>
      <c r="E84" s="1"/>
      <c r="F84" s="1"/>
      <c r="G84" s="1"/>
    </row>
    <row r="85" spans="1:7" ht="15.75">
      <c r="A85" s="1"/>
      <c r="B85" s="1"/>
      <c r="C85" s="84"/>
      <c r="D85" s="1"/>
      <c r="E85" s="1"/>
      <c r="F85" s="1"/>
      <c r="G85" s="1"/>
    </row>
    <row r="86" spans="1:7" ht="15.75">
      <c r="A86" s="1"/>
      <c r="B86" s="1"/>
      <c r="C86" s="84"/>
      <c r="D86" s="1"/>
      <c r="E86" s="1"/>
      <c r="F86" s="1"/>
      <c r="G86" s="1"/>
    </row>
    <row r="87" spans="1:7" ht="15.75">
      <c r="A87" s="1"/>
      <c r="B87" s="1"/>
      <c r="C87" s="84"/>
      <c r="D87" s="1"/>
      <c r="E87" s="1"/>
      <c r="F87" s="1"/>
      <c r="G87" s="1"/>
    </row>
    <row r="88" spans="1:7" ht="15.75">
      <c r="A88" s="1"/>
      <c r="B88" s="1"/>
      <c r="C88" s="84"/>
      <c r="D88" s="1"/>
      <c r="E88" s="1"/>
      <c r="F88" s="1"/>
      <c r="G88" s="1"/>
    </row>
    <row r="89" spans="1:7" ht="15.75">
      <c r="A89" s="1"/>
      <c r="B89" s="1"/>
      <c r="C89" s="84"/>
      <c r="D89" s="1"/>
      <c r="E89" s="1"/>
      <c r="F89" s="1"/>
      <c r="G89" s="1"/>
    </row>
    <row r="90" spans="1:7" ht="15.75">
      <c r="A90" s="1"/>
      <c r="B90" s="1"/>
      <c r="C90" s="84"/>
      <c r="D90" s="1"/>
      <c r="E90" s="1"/>
      <c r="F90" s="1"/>
      <c r="G90" s="1"/>
    </row>
    <row r="91" spans="1:7" ht="15.75">
      <c r="A91" s="1"/>
      <c r="B91" s="1"/>
      <c r="C91" s="84"/>
      <c r="D91" s="1"/>
      <c r="E91" s="1"/>
      <c r="F91" s="1"/>
      <c r="G91" s="1"/>
    </row>
    <row r="92" spans="1:7" ht="15.75">
      <c r="A92" s="1"/>
      <c r="B92" s="1"/>
      <c r="C92" s="84"/>
      <c r="D92" s="1"/>
      <c r="E92" s="1"/>
      <c r="F92" s="1"/>
      <c r="G92" s="1"/>
    </row>
    <row r="93" spans="1:7" ht="15.75">
      <c r="A93" s="1"/>
      <c r="B93" s="1"/>
      <c r="C93" s="84"/>
      <c r="D93" s="1"/>
      <c r="E93" s="1"/>
      <c r="F93" s="1"/>
      <c r="G93" s="1"/>
    </row>
    <row r="94" spans="1:7" ht="15.75">
      <c r="A94" s="1"/>
      <c r="B94" s="1"/>
      <c r="C94" s="84"/>
      <c r="D94" s="1"/>
      <c r="E94" s="1"/>
      <c r="F94" s="1"/>
      <c r="G94" s="1"/>
    </row>
    <row r="95" spans="1:7" ht="15.75">
      <c r="A95" s="1"/>
      <c r="B95" s="1"/>
      <c r="C95" s="84"/>
      <c r="D95" s="1"/>
      <c r="E95" s="1"/>
      <c r="F95" s="1"/>
      <c r="G95" s="1"/>
    </row>
    <row r="96" spans="1:7" ht="15.75">
      <c r="A96" s="1"/>
      <c r="B96" s="1"/>
      <c r="C96" s="84"/>
      <c r="D96" s="1"/>
      <c r="E96" s="1"/>
      <c r="F96" s="1"/>
      <c r="G96" s="1"/>
    </row>
    <row r="97" spans="1:7" ht="15.75">
      <c r="A97" s="1"/>
      <c r="B97" s="1"/>
      <c r="C97" s="84"/>
      <c r="D97" s="1"/>
      <c r="E97" s="1"/>
      <c r="F97" s="1"/>
      <c r="G97" s="1"/>
    </row>
    <row r="98" spans="1:7" ht="15.75">
      <c r="A98" s="1"/>
      <c r="B98" s="1"/>
      <c r="C98" s="84"/>
      <c r="D98" s="1"/>
      <c r="E98" s="1"/>
      <c r="F98" s="1"/>
      <c r="G98" s="1"/>
    </row>
    <row r="99" spans="1:7" ht="15.75">
      <c r="A99" s="1"/>
      <c r="B99" s="1"/>
      <c r="C99" s="84"/>
      <c r="D99" s="1"/>
      <c r="E99" s="1"/>
      <c r="F99" s="1"/>
      <c r="G99" s="1"/>
    </row>
    <row r="100" spans="1:7" ht="15.75">
      <c r="A100" s="1"/>
      <c r="B100" s="1"/>
      <c r="C100" s="84"/>
      <c r="D100" s="1"/>
      <c r="E100" s="1"/>
      <c r="F100" s="1"/>
      <c r="G100" s="1"/>
    </row>
    <row r="101" spans="1:7" ht="15.75">
      <c r="A101" s="1"/>
      <c r="B101" s="1"/>
      <c r="C101" s="84"/>
      <c r="D101" s="1"/>
      <c r="E101" s="1"/>
      <c r="F101" s="1"/>
      <c r="G101" s="1"/>
    </row>
    <row r="102" spans="1:7" ht="15.75">
      <c r="A102" s="1"/>
      <c r="B102" s="1"/>
      <c r="C102" s="84"/>
      <c r="D102" s="1"/>
      <c r="E102" s="1"/>
      <c r="F102" s="1"/>
      <c r="G102" s="1"/>
    </row>
    <row r="103" spans="1:7" ht="15.75">
      <c r="A103" s="1"/>
      <c r="B103" s="1"/>
      <c r="C103" s="84"/>
      <c r="D103" s="1"/>
      <c r="E103" s="1"/>
      <c r="F103" s="1"/>
      <c r="G103" s="1"/>
    </row>
    <row r="104" spans="1:7" ht="15.75">
      <c r="A104" s="1"/>
      <c r="B104" s="1"/>
      <c r="C104" s="84"/>
      <c r="D104" s="1"/>
      <c r="E104" s="1"/>
      <c r="F104" s="1"/>
      <c r="G104" s="1"/>
    </row>
    <row r="105" spans="1:7" ht="15.75">
      <c r="A105" s="1"/>
      <c r="B105" s="1"/>
      <c r="C105" s="84"/>
      <c r="D105" s="1"/>
      <c r="E105" s="1"/>
      <c r="F105" s="1"/>
      <c r="G105" s="1"/>
    </row>
    <row r="106" spans="1:7" ht="15.75">
      <c r="A106" s="1"/>
      <c r="B106" s="1"/>
      <c r="C106" s="84"/>
      <c r="D106" s="1"/>
      <c r="E106" s="1"/>
      <c r="F106" s="1"/>
      <c r="G106" s="1"/>
    </row>
    <row r="107" spans="1:7" ht="15.75">
      <c r="A107" s="1"/>
      <c r="B107" s="1"/>
      <c r="C107" s="84"/>
      <c r="D107" s="1"/>
      <c r="E107" s="1"/>
      <c r="F107" s="1"/>
      <c r="G107" s="1"/>
    </row>
    <row r="108" spans="1:7" ht="15.75">
      <c r="A108" s="1"/>
      <c r="B108" s="1"/>
      <c r="C108" s="84"/>
      <c r="D108" s="1"/>
      <c r="E108" s="1"/>
      <c r="F108" s="1"/>
      <c r="G108" s="1"/>
    </row>
    <row r="109" spans="1:7" ht="15.75">
      <c r="A109" s="1"/>
      <c r="B109" s="1"/>
      <c r="C109" s="84"/>
      <c r="D109" s="1"/>
      <c r="E109" s="1"/>
      <c r="F109" s="1"/>
      <c r="G109" s="1"/>
    </row>
    <row r="110" spans="1:7" ht="15.75">
      <c r="A110" s="1"/>
      <c r="B110" s="1"/>
      <c r="C110" s="84"/>
      <c r="D110" s="1"/>
      <c r="E110" s="1"/>
      <c r="F110" s="1"/>
      <c r="G110" s="1"/>
    </row>
    <row r="111" spans="1:7" ht="15.75">
      <c r="A111" s="1"/>
      <c r="B111" s="1"/>
      <c r="C111" s="84"/>
      <c r="D111" s="1"/>
      <c r="E111" s="1"/>
      <c r="F111" s="1"/>
      <c r="G111" s="1"/>
    </row>
    <row r="112" spans="1:7" ht="15.75">
      <c r="A112" s="1"/>
      <c r="B112" s="1"/>
      <c r="C112" s="84"/>
      <c r="D112" s="1"/>
      <c r="E112" s="1"/>
      <c r="F112" s="1"/>
      <c r="G112" s="1"/>
    </row>
    <row r="113" spans="1:7" ht="15.75">
      <c r="A113" s="1"/>
      <c r="B113" s="1"/>
      <c r="C113" s="84"/>
      <c r="D113" s="1"/>
      <c r="E113" s="1"/>
      <c r="F113" s="1"/>
      <c r="G113" s="1"/>
    </row>
    <row r="114" spans="1:7" ht="15.75">
      <c r="A114" s="1"/>
      <c r="B114" s="1"/>
      <c r="C114" s="84"/>
      <c r="D114" s="1"/>
      <c r="E114" s="1"/>
      <c r="F114" s="1"/>
      <c r="G114" s="1"/>
    </row>
    <row r="115" spans="1:7" ht="15.75">
      <c r="A115" s="1"/>
      <c r="B115" s="1"/>
      <c r="C115" s="84"/>
      <c r="D115" s="1"/>
      <c r="E115" s="1"/>
      <c r="F115" s="1"/>
      <c r="G115" s="1"/>
    </row>
    <row r="116" spans="1:7" ht="15.75">
      <c r="A116" s="1"/>
      <c r="B116" s="1"/>
      <c r="C116" s="84"/>
      <c r="D116" s="1"/>
      <c r="E116" s="1"/>
      <c r="F116" s="1"/>
      <c r="G116" s="1"/>
    </row>
    <row r="117" spans="1:7" ht="15.75">
      <c r="A117" s="1"/>
      <c r="B117" s="1"/>
      <c r="C117" s="84"/>
      <c r="D117" s="1"/>
      <c r="E117" s="1"/>
      <c r="F117" s="1"/>
      <c r="G117" s="1"/>
    </row>
    <row r="118" spans="1:7" ht="15.75">
      <c r="A118" s="1"/>
      <c r="B118" s="1"/>
      <c r="C118" s="84"/>
      <c r="D118" s="1"/>
      <c r="E118" s="1"/>
      <c r="F118" s="1"/>
      <c r="G118" s="1"/>
    </row>
    <row r="119" spans="1:7" ht="15.75">
      <c r="A119" s="1"/>
      <c r="B119" s="1"/>
      <c r="C119" s="84"/>
      <c r="D119" s="1"/>
      <c r="E119" s="1"/>
      <c r="F119" s="1"/>
      <c r="G119" s="1"/>
    </row>
    <row r="120" spans="1:7" ht="15.75">
      <c r="A120" s="1"/>
      <c r="B120" s="1"/>
      <c r="C120" s="84"/>
      <c r="D120" s="1"/>
      <c r="E120" s="1"/>
      <c r="F120" s="1"/>
      <c r="G120" s="1"/>
    </row>
    <row r="121" spans="1:7" ht="15.75">
      <c r="A121" s="1"/>
      <c r="B121" s="1"/>
      <c r="C121" s="84"/>
      <c r="D121" s="1"/>
      <c r="E121" s="1"/>
      <c r="F121" s="1"/>
      <c r="G121" s="1"/>
    </row>
    <row r="122" spans="1:7" ht="15.75">
      <c r="A122" s="1"/>
      <c r="B122" s="1"/>
      <c r="C122" s="84"/>
      <c r="D122" s="1"/>
      <c r="E122" s="1"/>
      <c r="F122" s="1"/>
      <c r="G122" s="1"/>
    </row>
    <row r="123" spans="1:7" ht="15.75">
      <c r="A123" s="1"/>
      <c r="B123" s="1"/>
      <c r="C123" s="84"/>
      <c r="D123" s="1"/>
      <c r="E123" s="1"/>
      <c r="F123" s="1"/>
      <c r="G123" s="1"/>
    </row>
    <row r="124" spans="1:7" ht="15.75">
      <c r="A124" s="1"/>
      <c r="B124" s="1"/>
      <c r="C124" s="84"/>
      <c r="D124" s="1"/>
      <c r="E124" s="1"/>
      <c r="F124" s="1"/>
      <c r="G124" s="1"/>
    </row>
    <row r="125" spans="1:7" ht="15.75">
      <c r="A125" s="1"/>
      <c r="B125" s="1"/>
      <c r="C125" s="84"/>
      <c r="D125" s="1"/>
      <c r="E125" s="1"/>
      <c r="F125" s="1"/>
      <c r="G125" s="1"/>
    </row>
    <row r="126" spans="1:7" ht="15.75">
      <c r="A126" s="1"/>
      <c r="B126" s="1"/>
      <c r="C126" s="84"/>
      <c r="D126" s="1"/>
      <c r="E126" s="1"/>
      <c r="F126" s="1"/>
      <c r="G126" s="1"/>
    </row>
    <row r="127" spans="1:7" ht="15.75">
      <c r="A127" s="1"/>
      <c r="B127" s="1"/>
      <c r="C127" s="84"/>
      <c r="D127" s="1"/>
      <c r="E127" s="1"/>
      <c r="F127" s="1"/>
      <c r="G127" s="1"/>
    </row>
    <row r="128" spans="1:7" ht="15.75">
      <c r="A128" s="1"/>
      <c r="B128" s="1"/>
      <c r="C128" s="84"/>
      <c r="D128" s="1"/>
      <c r="E128" s="1"/>
      <c r="F128" s="1"/>
      <c r="G128" s="1"/>
    </row>
    <row r="129" spans="1:7" ht="15.75">
      <c r="A129" s="1"/>
      <c r="B129" s="1"/>
      <c r="C129" s="84"/>
      <c r="D129" s="1"/>
      <c r="E129" s="1"/>
      <c r="F129" s="1"/>
      <c r="G129" s="1"/>
    </row>
    <row r="130" spans="1:7" ht="15.75">
      <c r="A130" s="1"/>
      <c r="B130" s="1"/>
      <c r="C130" s="84"/>
      <c r="D130" s="1"/>
      <c r="E130" s="1"/>
      <c r="F130" s="1"/>
      <c r="G130" s="1"/>
    </row>
    <row r="131" spans="1:7" ht="15.75">
      <c r="A131" s="1"/>
      <c r="B131" s="1"/>
      <c r="C131" s="84"/>
      <c r="D131" s="1"/>
      <c r="E131" s="1"/>
      <c r="F131" s="1"/>
      <c r="G131" s="1"/>
    </row>
    <row r="132" spans="1:7" ht="15.75">
      <c r="A132" s="1"/>
      <c r="B132" s="1"/>
      <c r="C132" s="84"/>
      <c r="D132" s="1"/>
      <c r="E132" s="1"/>
      <c r="F132" s="1"/>
      <c r="G132" s="1"/>
    </row>
    <row r="133" spans="1:7" ht="15.75">
      <c r="A133" s="1"/>
      <c r="B133" s="1"/>
      <c r="C133" s="84"/>
      <c r="D133" s="1"/>
      <c r="E133" s="1"/>
      <c r="F133" s="1"/>
      <c r="G133" s="1"/>
    </row>
    <row r="134" spans="1:7" ht="15.75">
      <c r="A134" s="1"/>
      <c r="B134" s="1"/>
      <c r="C134" s="84"/>
      <c r="D134" s="1"/>
      <c r="E134" s="1"/>
      <c r="F134" s="1"/>
      <c r="G134" s="1"/>
    </row>
    <row r="135" spans="1:7" ht="15.75">
      <c r="A135" s="1"/>
      <c r="B135" s="1"/>
      <c r="C135" s="84"/>
      <c r="D135" s="1"/>
      <c r="E135" s="1"/>
      <c r="F135" s="1"/>
      <c r="G135" s="1"/>
    </row>
    <row r="136" ht="12.75">
      <c r="C136" s="159"/>
    </row>
    <row r="137" ht="12.75">
      <c r="C137" s="159"/>
    </row>
    <row r="138" ht="12.75">
      <c r="C138" s="159"/>
    </row>
    <row r="139" ht="12.75">
      <c r="C139" s="159"/>
    </row>
    <row r="140" ht="12.75">
      <c r="C140" s="159"/>
    </row>
    <row r="141" ht="12.75">
      <c r="C141" s="159"/>
    </row>
    <row r="142" ht="12.75">
      <c r="C142" s="159"/>
    </row>
    <row r="143" ht="12.75">
      <c r="C143" s="159"/>
    </row>
    <row r="144" ht="12.75">
      <c r="C144" s="159"/>
    </row>
    <row r="145" ht="12.75">
      <c r="C145" s="159"/>
    </row>
  </sheetData>
  <sheetProtection selectLockedCells="1" selectUnlockedCells="1"/>
  <mergeCells count="3">
    <mergeCell ref="C15:G15"/>
    <mergeCell ref="C16:G16"/>
    <mergeCell ref="C17:E17"/>
  </mergeCells>
  <printOptions/>
  <pageMargins left="0.7083333333333334" right="0" top="0.7479166666666667" bottom="0.747916666666666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9">
      <selection activeCell="D27" sqref="D27:E27"/>
    </sheetView>
  </sheetViews>
  <sheetFormatPr defaultColWidth="9.00390625" defaultRowHeight="12.75"/>
  <cols>
    <col min="1" max="1" width="5.125" style="212" customWidth="1"/>
    <col min="2" max="2" width="6.625" style="212" customWidth="1"/>
    <col min="3" max="3" width="51.125" style="212" customWidth="1"/>
    <col min="4" max="4" width="24.25390625" style="212" customWidth="1"/>
    <col min="5" max="5" width="17.25390625" style="212" customWidth="1"/>
    <col min="6" max="16384" width="9.125" style="212" customWidth="1"/>
  </cols>
  <sheetData>
    <row r="1" ht="15">
      <c r="E1" s="213"/>
    </row>
    <row r="2" spans="3:5" ht="15.75">
      <c r="C2" s="259" t="s">
        <v>874</v>
      </c>
      <c r="D2" s="259"/>
      <c r="E2" s="259"/>
    </row>
    <row r="3" spans="3:5" ht="15.75">
      <c r="C3" s="259" t="s">
        <v>870</v>
      </c>
      <c r="D3" s="259"/>
      <c r="E3" s="259"/>
    </row>
    <row r="4" spans="3:5" ht="15.75">
      <c r="C4" s="236"/>
      <c r="D4" s="259" t="s">
        <v>1</v>
      </c>
      <c r="E4" s="259"/>
    </row>
    <row r="5" spans="3:5" ht="15.75">
      <c r="C5" s="2"/>
      <c r="D5" s="2"/>
      <c r="E5" s="2" t="s">
        <v>849</v>
      </c>
    </row>
    <row r="6" spans="3:5" ht="15.75">
      <c r="C6" s="259" t="s">
        <v>872</v>
      </c>
      <c r="D6" s="259"/>
      <c r="E6" s="259"/>
    </row>
    <row r="7" spans="3:5" ht="15.75">
      <c r="C7" s="259" t="s">
        <v>873</v>
      </c>
      <c r="D7" s="259"/>
      <c r="E7" s="259"/>
    </row>
    <row r="8" spans="3:5" ht="15.75">
      <c r="C8" s="260" t="s">
        <v>871</v>
      </c>
      <c r="D8" s="260"/>
      <c r="E8" s="260"/>
    </row>
    <row r="9" spans="3:4" ht="15">
      <c r="C9" s="261"/>
      <c r="D9" s="261"/>
    </row>
    <row r="11" spans="3:4" ht="20.25">
      <c r="C11" s="266" t="s">
        <v>857</v>
      </c>
      <c r="D11" s="266"/>
    </row>
    <row r="12" spans="1:14" ht="18.75">
      <c r="A12" s="214"/>
      <c r="B12" s="267" t="s">
        <v>858</v>
      </c>
      <c r="C12" s="267"/>
      <c r="D12" s="267"/>
      <c r="E12" s="267"/>
      <c r="F12" s="215"/>
      <c r="G12" s="215"/>
      <c r="H12" s="215"/>
      <c r="I12" s="215"/>
      <c r="J12" s="214"/>
      <c r="K12" s="214"/>
      <c r="L12" s="214"/>
      <c r="M12" s="214"/>
      <c r="N12" s="214"/>
    </row>
    <row r="13" spans="1:14" ht="18.75">
      <c r="A13" s="214"/>
      <c r="B13" s="267" t="s">
        <v>896</v>
      </c>
      <c r="C13" s="267"/>
      <c r="D13" s="267"/>
      <c r="E13" s="267"/>
      <c r="F13" s="216"/>
      <c r="G13" s="216"/>
      <c r="H13" s="216"/>
      <c r="I13" s="216"/>
      <c r="J13" s="216"/>
      <c r="K13" s="216"/>
      <c r="L13" s="214"/>
      <c r="M13" s="214"/>
      <c r="N13" s="214"/>
    </row>
    <row r="14" spans="1:14" ht="18.75">
      <c r="A14" s="214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4"/>
      <c r="M14" s="214"/>
      <c r="N14" s="214"/>
    </row>
    <row r="15" spans="1:14" ht="18.75">
      <c r="A15" s="214"/>
      <c r="B15" s="214"/>
      <c r="C15" s="217" t="s">
        <v>859</v>
      </c>
      <c r="D15" s="217"/>
      <c r="E15" s="217"/>
      <c r="F15" s="217"/>
      <c r="G15" s="217"/>
      <c r="H15" s="217"/>
      <c r="I15" s="217"/>
      <c r="J15" s="217"/>
      <c r="K15" s="217"/>
      <c r="L15" s="214"/>
      <c r="M15" s="214"/>
      <c r="N15" s="214"/>
    </row>
    <row r="16" spans="1:14" ht="18.75">
      <c r="A16" s="214"/>
      <c r="B16" s="214"/>
      <c r="C16" s="217"/>
      <c r="D16" s="217"/>
      <c r="E16" s="217"/>
      <c r="F16" s="217"/>
      <c r="G16" s="217"/>
      <c r="H16" s="217"/>
      <c r="I16" s="217"/>
      <c r="J16" s="217"/>
      <c r="K16" s="217"/>
      <c r="L16" s="214"/>
      <c r="M16" s="214"/>
      <c r="N16" s="214"/>
    </row>
    <row r="17" spans="1:14" ht="97.5" customHeight="1">
      <c r="A17" s="214"/>
      <c r="B17" s="218" t="s">
        <v>644</v>
      </c>
      <c r="C17" s="219" t="s">
        <v>860</v>
      </c>
      <c r="D17" s="220" t="s">
        <v>825</v>
      </c>
      <c r="E17" s="220" t="s">
        <v>861</v>
      </c>
      <c r="F17" s="217"/>
      <c r="G17" s="217"/>
      <c r="H17" s="217"/>
      <c r="I17" s="217"/>
      <c r="J17" s="217"/>
      <c r="K17" s="217"/>
      <c r="L17" s="214"/>
      <c r="M17" s="214"/>
      <c r="N17" s="214"/>
    </row>
    <row r="18" spans="1:14" ht="18.75">
      <c r="A18" s="214"/>
      <c r="B18" s="221" t="s">
        <v>862</v>
      </c>
      <c r="C18" s="222" t="s">
        <v>645</v>
      </c>
      <c r="D18" s="223"/>
      <c r="E18" s="224"/>
      <c r="F18" s="217"/>
      <c r="G18" s="217"/>
      <c r="H18" s="217"/>
      <c r="I18" s="217"/>
      <c r="J18" s="217"/>
      <c r="K18" s="217"/>
      <c r="L18" s="214"/>
      <c r="M18" s="214"/>
      <c r="N18" s="214"/>
    </row>
    <row r="19" spans="1:14" ht="48.75" customHeight="1">
      <c r="A19" s="214"/>
      <c r="B19" s="225" t="s">
        <v>863</v>
      </c>
      <c r="C19" s="226" t="s">
        <v>864</v>
      </c>
      <c r="D19" s="227"/>
      <c r="E19" s="224"/>
      <c r="F19" s="217"/>
      <c r="G19" s="217"/>
      <c r="H19" s="217"/>
      <c r="I19" s="217"/>
      <c r="J19" s="217"/>
      <c r="K19" s="217"/>
      <c r="L19" s="214"/>
      <c r="M19" s="214"/>
      <c r="N19" s="214"/>
    </row>
    <row r="20" spans="1:14" ht="32.25" customHeight="1">
      <c r="A20" s="214"/>
      <c r="B20" s="225" t="s">
        <v>865</v>
      </c>
      <c r="C20" s="226" t="s">
        <v>866</v>
      </c>
      <c r="D20" s="228"/>
      <c r="E20" s="229"/>
      <c r="F20" s="217"/>
      <c r="G20" s="217"/>
      <c r="H20" s="217"/>
      <c r="I20" s="217"/>
      <c r="J20" s="217"/>
      <c r="K20" s="217"/>
      <c r="L20" s="214"/>
      <c r="M20" s="214"/>
      <c r="N20" s="214"/>
    </row>
    <row r="21" spans="1:14" ht="18.75">
      <c r="A21" s="214"/>
      <c r="B21" s="230"/>
      <c r="C21" s="231" t="s">
        <v>647</v>
      </c>
      <c r="D21" s="232"/>
      <c r="E21" s="224"/>
      <c r="F21" s="217"/>
      <c r="G21" s="217"/>
      <c r="H21" s="217"/>
      <c r="I21" s="217"/>
      <c r="J21" s="217"/>
      <c r="K21" s="217"/>
      <c r="L21" s="214"/>
      <c r="M21" s="214"/>
      <c r="N21" s="214"/>
    </row>
    <row r="22" spans="1:14" ht="18.75">
      <c r="A22" s="214"/>
      <c r="B22" s="214"/>
      <c r="C22" s="217"/>
      <c r="D22" s="217"/>
      <c r="E22" s="217"/>
      <c r="F22" s="217"/>
      <c r="G22" s="217"/>
      <c r="H22" s="217"/>
      <c r="I22" s="217"/>
      <c r="J22" s="217"/>
      <c r="K22" s="217"/>
      <c r="L22" s="214"/>
      <c r="M22" s="214"/>
      <c r="N22" s="214"/>
    </row>
    <row r="23" spans="1:14" ht="18.75">
      <c r="A23" s="214"/>
      <c r="B23" s="214"/>
      <c r="C23" s="217"/>
      <c r="D23" s="217"/>
      <c r="E23" s="217"/>
      <c r="F23" s="217"/>
      <c r="G23" s="217"/>
      <c r="H23" s="217"/>
      <c r="I23" s="217"/>
      <c r="J23" s="217"/>
      <c r="K23" s="217"/>
      <c r="L23" s="214"/>
      <c r="M23" s="214"/>
      <c r="N23" s="214"/>
    </row>
    <row r="24" spans="1:14" ht="18.75">
      <c r="A24" s="214"/>
      <c r="B24" s="214"/>
      <c r="C24" s="217" t="s">
        <v>867</v>
      </c>
      <c r="D24" s="217"/>
      <c r="E24" s="217"/>
      <c r="F24" s="217"/>
      <c r="G24" s="217"/>
      <c r="H24" s="217"/>
      <c r="I24" s="217"/>
      <c r="J24" s="217"/>
      <c r="K24" s="217"/>
      <c r="L24" s="214"/>
      <c r="M24" s="214"/>
      <c r="N24" s="214"/>
    </row>
    <row r="25" spans="1:14" ht="18.75">
      <c r="A25" s="214"/>
      <c r="B25" s="214"/>
      <c r="C25" s="217"/>
      <c r="D25" s="217"/>
      <c r="E25" s="217"/>
      <c r="F25" s="217"/>
      <c r="G25" s="217"/>
      <c r="H25" s="217"/>
      <c r="I25" s="217"/>
      <c r="J25" s="217"/>
      <c r="K25" s="217"/>
      <c r="L25" s="214"/>
      <c r="M25" s="214"/>
      <c r="N25" s="214"/>
    </row>
    <row r="26" spans="1:14" ht="94.5" customHeight="1">
      <c r="A26" s="214"/>
      <c r="B26" s="218" t="s">
        <v>644</v>
      </c>
      <c r="C26" s="219" t="s">
        <v>860</v>
      </c>
      <c r="D26" s="268" t="s">
        <v>897</v>
      </c>
      <c r="E26" s="268"/>
      <c r="F26" s="217"/>
      <c r="G26" s="217"/>
      <c r="H26" s="217"/>
      <c r="I26" s="217"/>
      <c r="J26" s="217"/>
      <c r="K26" s="217"/>
      <c r="L26" s="214"/>
      <c r="M26" s="214"/>
      <c r="N26" s="214"/>
    </row>
    <row r="27" spans="1:14" ht="18.75">
      <c r="A27" s="214"/>
      <c r="B27" s="221" t="s">
        <v>862</v>
      </c>
      <c r="C27" s="222" t="s">
        <v>645</v>
      </c>
      <c r="D27" s="269"/>
      <c r="E27" s="269"/>
      <c r="F27" s="217"/>
      <c r="G27" s="217"/>
      <c r="H27" s="217"/>
      <c r="I27" s="217"/>
      <c r="J27" s="217"/>
      <c r="K27" s="217"/>
      <c r="L27" s="214"/>
      <c r="M27" s="214"/>
      <c r="N27" s="214"/>
    </row>
    <row r="28" spans="1:14" ht="45.75" customHeight="1">
      <c r="A28" s="214"/>
      <c r="B28" s="225" t="s">
        <v>863</v>
      </c>
      <c r="C28" s="226" t="s">
        <v>864</v>
      </c>
      <c r="D28" s="262"/>
      <c r="E28" s="263"/>
      <c r="F28" s="217"/>
      <c r="G28" s="217"/>
      <c r="H28" s="217"/>
      <c r="I28" s="217"/>
      <c r="J28" s="217"/>
      <c r="K28" s="217"/>
      <c r="L28" s="214"/>
      <c r="M28" s="214"/>
      <c r="N28" s="214"/>
    </row>
    <row r="29" spans="1:14" ht="18.75">
      <c r="A29" s="214"/>
      <c r="B29" s="225" t="s">
        <v>865</v>
      </c>
      <c r="C29" s="226" t="s">
        <v>646</v>
      </c>
      <c r="D29" s="262"/>
      <c r="E29" s="263"/>
      <c r="F29" s="217"/>
      <c r="G29" s="217"/>
      <c r="H29" s="217"/>
      <c r="I29" s="217"/>
      <c r="J29" s="217"/>
      <c r="K29" s="217"/>
      <c r="L29" s="214"/>
      <c r="M29" s="214"/>
      <c r="N29" s="214"/>
    </row>
    <row r="30" spans="1:14" ht="18.75">
      <c r="A30" s="214"/>
      <c r="B30" s="230"/>
      <c r="C30" s="231" t="s">
        <v>647</v>
      </c>
      <c r="D30" s="264"/>
      <c r="E30" s="265"/>
      <c r="F30" s="217"/>
      <c r="G30" s="217"/>
      <c r="H30" s="217"/>
      <c r="I30" s="217"/>
      <c r="J30" s="217"/>
      <c r="K30" s="217"/>
      <c r="L30" s="214"/>
      <c r="M30" s="214"/>
      <c r="N30" s="214"/>
    </row>
    <row r="31" spans="1:14" ht="18.75">
      <c r="A31" s="214"/>
      <c r="B31" s="214"/>
      <c r="C31" s="217"/>
      <c r="D31" s="217"/>
      <c r="E31" s="217"/>
      <c r="F31" s="217"/>
      <c r="G31" s="217"/>
      <c r="H31" s="217"/>
      <c r="I31" s="217"/>
      <c r="J31" s="217"/>
      <c r="K31" s="217"/>
      <c r="L31" s="214"/>
      <c r="M31" s="214"/>
      <c r="N31" s="214"/>
    </row>
    <row r="32" spans="1:14" ht="18.75">
      <c r="A32" s="214"/>
      <c r="B32" s="214"/>
      <c r="C32" s="217"/>
      <c r="D32" s="217"/>
      <c r="E32" s="217"/>
      <c r="F32" s="217"/>
      <c r="G32" s="217"/>
      <c r="H32" s="217"/>
      <c r="I32" s="217"/>
      <c r="J32" s="217"/>
      <c r="K32" s="217"/>
      <c r="L32" s="214"/>
      <c r="M32" s="214"/>
      <c r="N32" s="214"/>
    </row>
    <row r="33" spans="1:14" ht="18.75">
      <c r="A33" s="214"/>
      <c r="B33" s="214"/>
      <c r="C33" s="217"/>
      <c r="D33" s="217"/>
      <c r="E33" s="217"/>
      <c r="F33" s="217"/>
      <c r="G33" s="217"/>
      <c r="H33" s="217"/>
      <c r="I33" s="217"/>
      <c r="J33" s="217"/>
      <c r="K33" s="217"/>
      <c r="L33" s="214"/>
      <c r="M33" s="214"/>
      <c r="N33" s="214"/>
    </row>
    <row r="34" spans="1:14" ht="18.75">
      <c r="A34" s="214"/>
      <c r="B34" s="214"/>
      <c r="C34" s="217"/>
      <c r="D34" s="217"/>
      <c r="E34" s="217"/>
      <c r="F34" s="217"/>
      <c r="G34" s="217"/>
      <c r="H34" s="217"/>
      <c r="I34" s="217"/>
      <c r="J34" s="217"/>
      <c r="K34" s="217"/>
      <c r="L34" s="214"/>
      <c r="M34" s="214"/>
      <c r="N34" s="214"/>
    </row>
    <row r="35" spans="1:14" ht="18.75">
      <c r="A35" s="214"/>
      <c r="B35" s="214"/>
      <c r="C35" s="217"/>
      <c r="D35" s="217"/>
      <c r="E35" s="217"/>
      <c r="F35" s="217"/>
      <c r="G35" s="217"/>
      <c r="H35" s="217"/>
      <c r="I35" s="217"/>
      <c r="J35" s="217"/>
      <c r="K35" s="217"/>
      <c r="L35" s="214"/>
      <c r="M35" s="214"/>
      <c r="N35" s="214"/>
    </row>
    <row r="36" spans="1:14" ht="18.75">
      <c r="A36" s="214"/>
      <c r="B36" s="214"/>
      <c r="C36" s="217"/>
      <c r="D36" s="217"/>
      <c r="E36" s="217"/>
      <c r="F36" s="217"/>
      <c r="G36" s="217"/>
      <c r="H36" s="217"/>
      <c r="I36" s="217"/>
      <c r="J36" s="217"/>
      <c r="K36" s="217"/>
      <c r="L36" s="214"/>
      <c r="M36" s="214"/>
      <c r="N36" s="214"/>
    </row>
    <row r="37" spans="1:14" ht="18.75">
      <c r="A37" s="214"/>
      <c r="B37" s="214"/>
      <c r="C37" s="217"/>
      <c r="D37" s="217"/>
      <c r="E37" s="217"/>
      <c r="F37" s="217"/>
      <c r="G37" s="217"/>
      <c r="H37" s="217"/>
      <c r="I37" s="217"/>
      <c r="J37" s="217"/>
      <c r="K37" s="217"/>
      <c r="L37" s="214"/>
      <c r="M37" s="214"/>
      <c r="N37" s="214"/>
    </row>
    <row r="38" spans="1:14" ht="18.75">
      <c r="A38" s="214"/>
      <c r="B38" s="214"/>
      <c r="C38" s="217"/>
      <c r="D38" s="217"/>
      <c r="E38" s="217"/>
      <c r="F38" s="217"/>
      <c r="G38" s="217"/>
      <c r="H38" s="217"/>
      <c r="I38" s="217"/>
      <c r="J38" s="217"/>
      <c r="K38" s="217"/>
      <c r="L38" s="214"/>
      <c r="M38" s="214"/>
      <c r="N38" s="214"/>
    </row>
    <row r="39" spans="1:14" ht="15">
      <c r="A39" s="214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</row>
    <row r="40" spans="1:14" ht="15">
      <c r="A40" s="214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</row>
    <row r="41" spans="1:14" ht="15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</row>
    <row r="42" spans="1:14" ht="1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</row>
  </sheetData>
  <sheetProtection/>
  <mergeCells count="15">
    <mergeCell ref="D30:E30"/>
    <mergeCell ref="D4:E4"/>
    <mergeCell ref="C7:E7"/>
    <mergeCell ref="C11:D11"/>
    <mergeCell ref="B12:E12"/>
    <mergeCell ref="B13:E13"/>
    <mergeCell ref="D26:E26"/>
    <mergeCell ref="D27:E27"/>
    <mergeCell ref="D28:E28"/>
    <mergeCell ref="C2:E2"/>
    <mergeCell ref="C3:E3"/>
    <mergeCell ref="C6:E6"/>
    <mergeCell ref="C8:E8"/>
    <mergeCell ref="C9:D9"/>
    <mergeCell ref="D29:E29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41"/>
  <sheetViews>
    <sheetView zoomScalePageLayoutView="0" workbookViewId="0" topLeftCell="A9">
      <selection activeCell="F9" sqref="F9"/>
    </sheetView>
  </sheetViews>
  <sheetFormatPr defaultColWidth="9.00390625" defaultRowHeight="12.75"/>
  <cols>
    <col min="1" max="1" width="3.25390625" style="212" customWidth="1"/>
    <col min="2" max="2" width="5.25390625" style="212" customWidth="1"/>
    <col min="3" max="3" width="53.625" style="212" customWidth="1"/>
    <col min="4" max="4" width="23.875" style="212" customWidth="1"/>
    <col min="5" max="5" width="17.125" style="212" customWidth="1"/>
    <col min="6" max="6" width="23.875" style="212" customWidth="1"/>
    <col min="7" max="7" width="16.75390625" style="212" customWidth="1"/>
    <col min="8" max="16384" width="9.125" style="212" customWidth="1"/>
  </cols>
  <sheetData>
    <row r="2" spans="5:7" ht="15.75">
      <c r="E2" s="259" t="s">
        <v>875</v>
      </c>
      <c r="F2" s="259"/>
      <c r="G2" s="259"/>
    </row>
    <row r="3" spans="5:7" ht="15.75">
      <c r="E3" s="259" t="s">
        <v>870</v>
      </c>
      <c r="F3" s="259"/>
      <c r="G3" s="259"/>
    </row>
    <row r="4" spans="5:7" ht="15.75">
      <c r="E4" s="236"/>
      <c r="F4" s="259" t="s">
        <v>1</v>
      </c>
      <c r="G4" s="259"/>
    </row>
    <row r="5" spans="5:7" ht="15.75">
      <c r="E5" s="2"/>
      <c r="F5" s="2"/>
      <c r="G5" s="2" t="s">
        <v>849</v>
      </c>
    </row>
    <row r="6" spans="5:7" ht="15.75">
      <c r="E6" s="259" t="s">
        <v>872</v>
      </c>
      <c r="F6" s="259"/>
      <c r="G6" s="259"/>
    </row>
    <row r="7" spans="5:7" ht="15.75">
      <c r="E7" s="259" t="s">
        <v>873</v>
      </c>
      <c r="F7" s="259"/>
      <c r="G7" s="259"/>
    </row>
    <row r="8" spans="5:7" ht="15.75">
      <c r="E8" s="260" t="s">
        <v>871</v>
      </c>
      <c r="F8" s="260"/>
      <c r="G8" s="260"/>
    </row>
    <row r="11" spans="3:6" ht="20.25">
      <c r="C11" s="266" t="s">
        <v>857</v>
      </c>
      <c r="D11" s="266"/>
      <c r="E11" s="266"/>
      <c r="F11" s="266"/>
    </row>
    <row r="12" spans="1:13" ht="18.75">
      <c r="A12" s="214"/>
      <c r="B12" s="267" t="s">
        <v>858</v>
      </c>
      <c r="C12" s="267"/>
      <c r="D12" s="267"/>
      <c r="E12" s="267"/>
      <c r="F12" s="267"/>
      <c r="G12" s="215"/>
      <c r="H12" s="215"/>
      <c r="I12" s="214"/>
      <c r="J12" s="214"/>
      <c r="K12" s="214"/>
      <c r="L12" s="214"/>
      <c r="M12" s="214"/>
    </row>
    <row r="13" spans="1:13" ht="18.75">
      <c r="A13" s="267" t="s">
        <v>898</v>
      </c>
      <c r="B13" s="267"/>
      <c r="C13" s="267"/>
      <c r="D13" s="267"/>
      <c r="E13" s="267"/>
      <c r="F13" s="267"/>
      <c r="G13" s="267"/>
      <c r="H13" s="216"/>
      <c r="I13" s="216"/>
      <c r="J13" s="216"/>
      <c r="K13" s="214"/>
      <c r="L13" s="214"/>
      <c r="M13" s="214"/>
    </row>
    <row r="14" spans="1:13" ht="18.75">
      <c r="A14" s="267"/>
      <c r="B14" s="267"/>
      <c r="C14" s="267"/>
      <c r="D14" s="267"/>
      <c r="E14" s="267"/>
      <c r="F14" s="267"/>
      <c r="G14" s="216"/>
      <c r="H14" s="216"/>
      <c r="I14" s="216"/>
      <c r="J14" s="216"/>
      <c r="K14" s="214"/>
      <c r="L14" s="214"/>
      <c r="M14" s="214"/>
    </row>
    <row r="15" spans="1:13" ht="18.75">
      <c r="A15" s="214"/>
      <c r="B15" s="214"/>
      <c r="C15" s="217" t="s">
        <v>859</v>
      </c>
      <c r="D15" s="217"/>
      <c r="E15" s="217"/>
      <c r="F15" s="217"/>
      <c r="G15" s="217"/>
      <c r="H15" s="217"/>
      <c r="I15" s="217"/>
      <c r="J15" s="217"/>
      <c r="K15" s="214"/>
      <c r="L15" s="214"/>
      <c r="M15" s="214"/>
    </row>
    <row r="16" spans="1:13" ht="18.75">
      <c r="A16" s="214"/>
      <c r="B16" s="214"/>
      <c r="C16" s="217"/>
      <c r="D16" s="217"/>
      <c r="E16" s="217"/>
      <c r="F16" s="217"/>
      <c r="G16" s="217"/>
      <c r="H16" s="217"/>
      <c r="I16" s="217"/>
      <c r="J16" s="217"/>
      <c r="K16" s="214"/>
      <c r="L16" s="214"/>
      <c r="M16" s="214"/>
    </row>
    <row r="17" spans="1:13" ht="95.25" customHeight="1">
      <c r="A17" s="214"/>
      <c r="B17" s="218" t="s">
        <v>644</v>
      </c>
      <c r="C17" s="219" t="s">
        <v>860</v>
      </c>
      <c r="D17" s="220" t="s">
        <v>826</v>
      </c>
      <c r="E17" s="220" t="s">
        <v>868</v>
      </c>
      <c r="F17" s="220" t="s">
        <v>899</v>
      </c>
      <c r="G17" s="220" t="s">
        <v>861</v>
      </c>
      <c r="H17" s="217"/>
      <c r="I17" s="217"/>
      <c r="J17" s="217"/>
      <c r="K17" s="214"/>
      <c r="L17" s="214"/>
      <c r="M17" s="214"/>
    </row>
    <row r="18" spans="1:13" ht="18.75">
      <c r="A18" s="214"/>
      <c r="B18" s="221" t="s">
        <v>862</v>
      </c>
      <c r="C18" s="222" t="s">
        <v>645</v>
      </c>
      <c r="D18" s="223"/>
      <c r="E18" s="223"/>
      <c r="F18" s="223"/>
      <c r="G18" s="223"/>
      <c r="H18" s="217"/>
      <c r="I18" s="217"/>
      <c r="J18" s="217"/>
      <c r="K18" s="214"/>
      <c r="L18" s="214"/>
      <c r="M18" s="214"/>
    </row>
    <row r="19" spans="1:13" ht="35.25" customHeight="1">
      <c r="A19" s="214"/>
      <c r="B19" s="221" t="s">
        <v>863</v>
      </c>
      <c r="C19" s="233" t="s">
        <v>869</v>
      </c>
      <c r="D19" s="223"/>
      <c r="E19" s="223"/>
      <c r="F19" s="223"/>
      <c r="G19" s="223"/>
      <c r="H19" s="217"/>
      <c r="I19" s="217"/>
      <c r="J19" s="217"/>
      <c r="K19" s="214"/>
      <c r="L19" s="214"/>
      <c r="M19" s="214"/>
    </row>
    <row r="20" spans="1:13" ht="18.75">
      <c r="A20" s="214"/>
      <c r="B20" s="234" t="s">
        <v>865</v>
      </c>
      <c r="C20" s="226" t="s">
        <v>646</v>
      </c>
      <c r="D20" s="235"/>
      <c r="E20" s="229"/>
      <c r="F20" s="235"/>
      <c r="G20" s="229"/>
      <c r="H20" s="217"/>
      <c r="I20" s="217"/>
      <c r="J20" s="217"/>
      <c r="K20" s="214"/>
      <c r="L20" s="214"/>
      <c r="M20" s="214"/>
    </row>
    <row r="21" spans="1:13" ht="18.75">
      <c r="A21" s="214"/>
      <c r="B21" s="230"/>
      <c r="C21" s="231" t="s">
        <v>647</v>
      </c>
      <c r="D21" s="232"/>
      <c r="E21" s="232"/>
      <c r="F21" s="232"/>
      <c r="G21" s="232"/>
      <c r="H21" s="217"/>
      <c r="I21" s="217"/>
      <c r="J21" s="217"/>
      <c r="K21" s="214"/>
      <c r="L21" s="214"/>
      <c r="M21" s="214"/>
    </row>
    <row r="22" spans="1:13" ht="18.75">
      <c r="A22" s="214"/>
      <c r="B22" s="214"/>
      <c r="C22" s="217"/>
      <c r="D22" s="217"/>
      <c r="E22" s="217"/>
      <c r="F22" s="217"/>
      <c r="G22" s="217"/>
      <c r="H22" s="217"/>
      <c r="I22" s="217"/>
      <c r="J22" s="217"/>
      <c r="K22" s="214"/>
      <c r="L22" s="214"/>
      <c r="M22" s="214"/>
    </row>
    <row r="23" spans="1:13" ht="18.75">
      <c r="A23" s="214"/>
      <c r="B23" s="214"/>
      <c r="C23" s="217" t="s">
        <v>867</v>
      </c>
      <c r="D23" s="217"/>
      <c r="E23" s="217"/>
      <c r="F23" s="217"/>
      <c r="G23" s="217"/>
      <c r="H23" s="217"/>
      <c r="I23" s="217"/>
      <c r="J23" s="217"/>
      <c r="K23" s="214"/>
      <c r="L23" s="214"/>
      <c r="M23" s="214"/>
    </row>
    <row r="24" spans="1:13" ht="18.75">
      <c r="A24" s="214"/>
      <c r="B24" s="214"/>
      <c r="C24" s="217"/>
      <c r="D24" s="217"/>
      <c r="E24" s="217"/>
      <c r="F24" s="217"/>
      <c r="G24" s="217"/>
      <c r="H24" s="217"/>
      <c r="I24" s="217"/>
      <c r="J24" s="217"/>
      <c r="K24" s="214"/>
      <c r="L24" s="214"/>
      <c r="M24" s="214"/>
    </row>
    <row r="25" spans="1:13" ht="50.25" customHeight="1">
      <c r="A25" s="214"/>
      <c r="B25" s="218" t="s">
        <v>644</v>
      </c>
      <c r="C25" s="219" t="s">
        <v>860</v>
      </c>
      <c r="D25" s="270" t="s">
        <v>827</v>
      </c>
      <c r="E25" s="271"/>
      <c r="F25" s="268" t="s">
        <v>900</v>
      </c>
      <c r="G25" s="268"/>
      <c r="H25" s="217"/>
      <c r="I25" s="217"/>
      <c r="J25" s="217"/>
      <c r="K25" s="214"/>
      <c r="L25" s="214"/>
      <c r="M25" s="214"/>
    </row>
    <row r="26" spans="1:13" ht="18.75">
      <c r="A26" s="214"/>
      <c r="B26" s="221" t="s">
        <v>862</v>
      </c>
      <c r="C26" s="222" t="s">
        <v>645</v>
      </c>
      <c r="D26" s="272"/>
      <c r="E26" s="273"/>
      <c r="F26" s="272"/>
      <c r="G26" s="273"/>
      <c r="H26" s="217"/>
      <c r="I26" s="217"/>
      <c r="J26" s="217"/>
      <c r="K26" s="214"/>
      <c r="L26" s="214"/>
      <c r="M26" s="214"/>
    </row>
    <row r="27" spans="1:13" ht="35.25" customHeight="1">
      <c r="A27" s="214"/>
      <c r="B27" s="221" t="s">
        <v>863</v>
      </c>
      <c r="C27" s="233" t="s">
        <v>869</v>
      </c>
      <c r="D27" s="262"/>
      <c r="E27" s="263"/>
      <c r="F27" s="262"/>
      <c r="G27" s="263"/>
      <c r="H27" s="217"/>
      <c r="I27" s="217"/>
      <c r="J27" s="217"/>
      <c r="K27" s="214"/>
      <c r="L27" s="214"/>
      <c r="M27" s="214"/>
    </row>
    <row r="28" spans="1:13" ht="18.75">
      <c r="A28" s="214"/>
      <c r="B28" s="234" t="s">
        <v>865</v>
      </c>
      <c r="C28" s="226" t="s">
        <v>646</v>
      </c>
      <c r="D28" s="262"/>
      <c r="E28" s="263"/>
      <c r="F28" s="262"/>
      <c r="G28" s="263"/>
      <c r="H28" s="217"/>
      <c r="I28" s="217"/>
      <c r="J28" s="217"/>
      <c r="K28" s="214"/>
      <c r="L28" s="214"/>
      <c r="M28" s="214"/>
    </row>
    <row r="29" spans="1:13" ht="18.75">
      <c r="A29" s="214"/>
      <c r="B29" s="230"/>
      <c r="C29" s="231" t="s">
        <v>647</v>
      </c>
      <c r="D29" s="264"/>
      <c r="E29" s="265"/>
      <c r="F29" s="264"/>
      <c r="G29" s="265"/>
      <c r="H29" s="217"/>
      <c r="I29" s="217"/>
      <c r="J29" s="217"/>
      <c r="K29" s="214"/>
      <c r="L29" s="214"/>
      <c r="M29" s="214"/>
    </row>
    <row r="30" spans="1:13" ht="18.75">
      <c r="A30" s="214"/>
      <c r="B30" s="214"/>
      <c r="C30" s="217"/>
      <c r="D30" s="217"/>
      <c r="E30" s="217"/>
      <c r="F30" s="217"/>
      <c r="G30" s="217"/>
      <c r="H30" s="217"/>
      <c r="I30" s="217"/>
      <c r="J30" s="217"/>
      <c r="K30" s="214"/>
      <c r="L30" s="214"/>
      <c r="M30" s="214"/>
    </row>
    <row r="31" spans="1:13" ht="18.75">
      <c r="A31" s="214"/>
      <c r="B31" s="214"/>
      <c r="C31" s="217"/>
      <c r="D31" s="217"/>
      <c r="E31" s="217"/>
      <c r="F31" s="217"/>
      <c r="G31" s="217"/>
      <c r="H31" s="217"/>
      <c r="I31" s="217"/>
      <c r="J31" s="217"/>
      <c r="K31" s="214"/>
      <c r="L31" s="214"/>
      <c r="M31" s="214"/>
    </row>
    <row r="32" spans="1:13" ht="18.75">
      <c r="A32" s="214"/>
      <c r="B32" s="214"/>
      <c r="C32" s="217"/>
      <c r="D32" s="217"/>
      <c r="E32" s="217"/>
      <c r="F32" s="217"/>
      <c r="G32" s="217"/>
      <c r="H32" s="217"/>
      <c r="I32" s="217"/>
      <c r="J32" s="217"/>
      <c r="K32" s="214"/>
      <c r="L32" s="214"/>
      <c r="M32" s="214"/>
    </row>
    <row r="33" spans="1:13" ht="18.75">
      <c r="A33" s="214"/>
      <c r="B33" s="214"/>
      <c r="C33" s="217"/>
      <c r="D33" s="217"/>
      <c r="E33" s="217"/>
      <c r="F33" s="217"/>
      <c r="G33" s="217"/>
      <c r="H33" s="217"/>
      <c r="I33" s="217"/>
      <c r="J33" s="217"/>
      <c r="K33" s="214"/>
      <c r="L33" s="214"/>
      <c r="M33" s="214"/>
    </row>
    <row r="34" spans="1:13" ht="18.75">
      <c r="A34" s="214"/>
      <c r="B34" s="214"/>
      <c r="C34" s="217"/>
      <c r="D34" s="217"/>
      <c r="E34" s="217"/>
      <c r="F34" s="217"/>
      <c r="G34" s="217"/>
      <c r="H34" s="217"/>
      <c r="I34" s="217"/>
      <c r="J34" s="217"/>
      <c r="K34" s="214"/>
      <c r="L34" s="214"/>
      <c r="M34" s="214"/>
    </row>
    <row r="35" spans="1:13" ht="18.75">
      <c r="A35" s="214"/>
      <c r="B35" s="214"/>
      <c r="C35" s="217"/>
      <c r="D35" s="217"/>
      <c r="E35" s="217"/>
      <c r="F35" s="217"/>
      <c r="G35" s="217"/>
      <c r="H35" s="217"/>
      <c r="I35" s="217"/>
      <c r="J35" s="217"/>
      <c r="K35" s="214"/>
      <c r="L35" s="214"/>
      <c r="M35" s="214"/>
    </row>
    <row r="36" spans="1:13" ht="18.75">
      <c r="A36" s="214"/>
      <c r="B36" s="214"/>
      <c r="C36" s="217"/>
      <c r="D36" s="217"/>
      <c r="E36" s="217"/>
      <c r="F36" s="217"/>
      <c r="G36" s="217"/>
      <c r="H36" s="217"/>
      <c r="I36" s="217"/>
      <c r="J36" s="217"/>
      <c r="K36" s="214"/>
      <c r="L36" s="214"/>
      <c r="M36" s="214"/>
    </row>
    <row r="37" spans="1:13" ht="18.75">
      <c r="A37" s="214"/>
      <c r="B37" s="214"/>
      <c r="C37" s="217"/>
      <c r="D37" s="217"/>
      <c r="E37" s="217"/>
      <c r="F37" s="217"/>
      <c r="G37" s="217"/>
      <c r="H37" s="217"/>
      <c r="I37" s="217"/>
      <c r="J37" s="217"/>
      <c r="K37" s="214"/>
      <c r="L37" s="214"/>
      <c r="M37" s="214"/>
    </row>
    <row r="38" spans="1:13" ht="15">
      <c r="A38" s="214"/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</row>
    <row r="39" spans="1:13" ht="15">
      <c r="A39" s="214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</row>
    <row r="40" spans="1:13" ht="15">
      <c r="A40" s="214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</row>
    <row r="41" spans="1:13" ht="15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</row>
  </sheetData>
  <sheetProtection/>
  <mergeCells count="20">
    <mergeCell ref="F4:G4"/>
    <mergeCell ref="E6:G6"/>
    <mergeCell ref="E7:G7"/>
    <mergeCell ref="E8:G8"/>
    <mergeCell ref="E2:G2"/>
    <mergeCell ref="E3:G3"/>
    <mergeCell ref="D27:E27"/>
    <mergeCell ref="F27:G27"/>
    <mergeCell ref="D28:E28"/>
    <mergeCell ref="F28:G28"/>
    <mergeCell ref="D29:E29"/>
    <mergeCell ref="F29:G29"/>
    <mergeCell ref="C11:F11"/>
    <mergeCell ref="B12:F12"/>
    <mergeCell ref="A14:F14"/>
    <mergeCell ref="D25:E25"/>
    <mergeCell ref="F25:G25"/>
    <mergeCell ref="D26:E26"/>
    <mergeCell ref="F26:G26"/>
    <mergeCell ref="A13:G13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D29" sqref="D29"/>
    </sheetView>
  </sheetViews>
  <sheetFormatPr defaultColWidth="9.00390625" defaultRowHeight="12.75"/>
  <cols>
    <col min="5" max="5" width="12.875" style="0" customWidth="1"/>
    <col min="6" max="6" width="22.25390625" style="0" customWidth="1"/>
    <col min="7" max="7" width="18.875" style="0" customWidth="1"/>
    <col min="8" max="8" width="19.00390625" style="0" customWidth="1"/>
    <col min="9" max="9" width="18.875" style="0" customWidth="1"/>
    <col min="10" max="10" width="31.625" style="0" customWidth="1"/>
  </cols>
  <sheetData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2" t="s">
        <v>643</v>
      </c>
      <c r="K3" s="1"/>
      <c r="L3" s="1"/>
      <c r="M3" s="1"/>
    </row>
    <row r="4" spans="1:13" ht="15.75">
      <c r="A4" s="1"/>
      <c r="B4" s="1"/>
      <c r="C4" s="1"/>
      <c r="D4" s="1"/>
      <c r="E4" s="1"/>
      <c r="F4" s="1"/>
      <c r="G4" s="1"/>
      <c r="H4" s="1"/>
      <c r="I4" s="136"/>
      <c r="J4" s="2" t="s">
        <v>0</v>
      </c>
      <c r="K4" s="1"/>
      <c r="L4" s="1"/>
      <c r="M4" s="1"/>
    </row>
    <row r="5" spans="1:13" ht="15.75">
      <c r="A5" s="1"/>
      <c r="B5" s="1"/>
      <c r="C5" s="1"/>
      <c r="D5" s="1"/>
      <c r="E5" s="1"/>
      <c r="F5" s="1"/>
      <c r="G5" s="1"/>
      <c r="H5" s="1"/>
      <c r="I5" s="136"/>
      <c r="J5" s="2" t="s">
        <v>1</v>
      </c>
      <c r="K5" s="1"/>
      <c r="L5" s="1"/>
      <c r="M5" s="1"/>
    </row>
    <row r="6" spans="1:13" ht="15.75">
      <c r="A6" s="1"/>
      <c r="B6" s="1"/>
      <c r="C6" s="1"/>
      <c r="D6" s="1"/>
      <c r="E6" s="1"/>
      <c r="F6" s="1"/>
      <c r="G6" s="1"/>
      <c r="H6" s="1"/>
      <c r="I6" s="2"/>
      <c r="J6" s="2" t="s">
        <v>850</v>
      </c>
      <c r="K6" s="1"/>
      <c r="L6" s="1"/>
      <c r="M6" s="1"/>
    </row>
    <row r="7" spans="1:13" ht="15.75">
      <c r="A7" s="1"/>
      <c r="B7" s="1"/>
      <c r="C7" s="1"/>
      <c r="D7" s="1"/>
      <c r="E7" s="1"/>
      <c r="F7" s="1"/>
      <c r="G7" s="1"/>
      <c r="H7" s="1"/>
      <c r="I7" s="136"/>
      <c r="J7" s="2" t="s">
        <v>459</v>
      </c>
      <c r="K7" s="1"/>
      <c r="L7" s="1"/>
      <c r="M7" s="1"/>
    </row>
    <row r="8" spans="1:13" ht="15.75">
      <c r="A8" s="1"/>
      <c r="B8" s="1"/>
      <c r="C8" s="1"/>
      <c r="D8" s="1"/>
      <c r="E8" s="1"/>
      <c r="F8" s="1"/>
      <c r="G8" s="1"/>
      <c r="H8" s="1"/>
      <c r="I8" s="136"/>
      <c r="J8" s="2" t="s">
        <v>834</v>
      </c>
      <c r="K8" s="1"/>
      <c r="L8" s="1"/>
      <c r="M8" s="1"/>
    </row>
    <row r="9" spans="1:13" ht="15.75">
      <c r="A9" s="1"/>
      <c r="B9" s="1"/>
      <c r="C9" s="1"/>
      <c r="D9" s="1"/>
      <c r="E9" s="1"/>
      <c r="F9" s="1"/>
      <c r="G9" s="1"/>
      <c r="H9" s="1"/>
      <c r="I9" s="136"/>
      <c r="J9" s="2" t="s">
        <v>830</v>
      </c>
      <c r="K9" s="1"/>
      <c r="L9" s="1"/>
      <c r="M9" s="1"/>
    </row>
    <row r="10" spans="1:14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36"/>
      <c r="L10" s="136"/>
      <c r="M10" s="136"/>
      <c r="N10" s="137"/>
    </row>
    <row r="11" spans="1:13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>
      <c r="A12" s="1"/>
      <c r="B12" s="1"/>
      <c r="C12" s="1"/>
      <c r="D12" s="1"/>
      <c r="E12" s="1"/>
      <c r="F12" s="1"/>
      <c r="G12" s="1"/>
      <c r="H12" s="136"/>
      <c r="I12" s="1"/>
      <c r="J12" s="1"/>
      <c r="K12" s="1"/>
      <c r="L12" s="1"/>
      <c r="M12" s="1"/>
    </row>
    <row r="13" spans="1:13" ht="15.75">
      <c r="A13" s="1"/>
      <c r="B13" s="1"/>
      <c r="C13" s="1"/>
      <c r="D13" s="1"/>
      <c r="E13" s="1"/>
      <c r="F13" s="1"/>
      <c r="G13" s="1"/>
      <c r="H13" s="136"/>
      <c r="I13" s="1"/>
      <c r="J13" s="1"/>
      <c r="K13" s="1"/>
      <c r="L13" s="1"/>
      <c r="M13" s="1"/>
    </row>
    <row r="14" spans="1:13" ht="15.75" customHeight="1">
      <c r="A14" s="1"/>
      <c r="B14" s="1"/>
      <c r="C14" s="1"/>
      <c r="D14" s="258" t="s">
        <v>637</v>
      </c>
      <c r="E14" s="258"/>
      <c r="F14" s="258"/>
      <c r="G14" s="258"/>
      <c r="H14" s="258"/>
      <c r="I14" s="258"/>
      <c r="J14" s="258"/>
      <c r="K14" s="1"/>
      <c r="L14" s="1"/>
      <c r="M14" s="1"/>
    </row>
    <row r="15" spans="1:13" ht="15.75" customHeight="1">
      <c r="A15" s="1"/>
      <c r="B15" s="1"/>
      <c r="C15" s="1"/>
      <c r="D15" s="258" t="s">
        <v>876</v>
      </c>
      <c r="E15" s="258"/>
      <c r="F15" s="258"/>
      <c r="G15" s="258"/>
      <c r="H15" s="258"/>
      <c r="I15" s="258"/>
      <c r="J15" s="258"/>
      <c r="K15" s="1"/>
      <c r="L15" s="1"/>
      <c r="M15" s="1"/>
    </row>
    <row r="16" spans="1:13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6.5" thickBot="1">
      <c r="A18" s="1"/>
      <c r="B18" s="1"/>
      <c r="C18" s="1"/>
      <c r="D18" s="1"/>
      <c r="E18" s="1"/>
      <c r="F18" s="1"/>
      <c r="G18" s="84" t="s">
        <v>851</v>
      </c>
      <c r="H18" s="1"/>
      <c r="I18" s="1"/>
      <c r="J18" s="1"/>
      <c r="K18" s="1"/>
      <c r="L18" s="1"/>
      <c r="M18" s="1"/>
    </row>
    <row r="19" spans="1:13" ht="63">
      <c r="A19" s="1"/>
      <c r="B19" s="1"/>
      <c r="C19" s="1"/>
      <c r="D19" s="138"/>
      <c r="E19" s="139" t="s">
        <v>877</v>
      </c>
      <c r="F19" s="140" t="s">
        <v>878</v>
      </c>
      <c r="G19" s="140" t="s">
        <v>638</v>
      </c>
      <c r="H19" s="140" t="s">
        <v>879</v>
      </c>
      <c r="I19" s="140" t="s">
        <v>639</v>
      </c>
      <c r="J19" s="139" t="s">
        <v>880</v>
      </c>
      <c r="K19" s="1"/>
      <c r="L19" s="1"/>
      <c r="M19" s="1"/>
    </row>
    <row r="20" spans="1:13" ht="15.75">
      <c r="A20" s="1"/>
      <c r="B20" s="1"/>
      <c r="C20" s="1"/>
      <c r="D20" s="11">
        <v>1</v>
      </c>
      <c r="E20" s="7">
        <v>2</v>
      </c>
      <c r="F20" s="7">
        <v>3</v>
      </c>
      <c r="G20" s="7">
        <v>4</v>
      </c>
      <c r="H20" s="7">
        <v>5</v>
      </c>
      <c r="I20" s="7">
        <v>6</v>
      </c>
      <c r="J20" s="7">
        <v>7</v>
      </c>
      <c r="K20" s="1"/>
      <c r="L20" s="1"/>
      <c r="M20" s="1"/>
    </row>
    <row r="21" spans="1:13" ht="15.75">
      <c r="A21" s="1"/>
      <c r="B21" s="1"/>
      <c r="C21" s="1"/>
      <c r="D21" s="11"/>
      <c r="E21" s="11" t="s">
        <v>462</v>
      </c>
      <c r="F21" s="141" t="s">
        <v>640</v>
      </c>
      <c r="G21" s="141" t="s">
        <v>640</v>
      </c>
      <c r="H21" s="141" t="s">
        <v>640</v>
      </c>
      <c r="I21" s="141" t="s">
        <v>640</v>
      </c>
      <c r="J21" s="141" t="s">
        <v>640</v>
      </c>
      <c r="K21" s="1"/>
      <c r="L21" s="1"/>
      <c r="M21" s="1"/>
    </row>
    <row r="22" spans="1:13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34.5" customHeight="1">
      <c r="A24" s="1"/>
      <c r="B24" s="1"/>
      <c r="C24" s="1"/>
      <c r="D24" s="1"/>
      <c r="E24" s="257" t="s">
        <v>852</v>
      </c>
      <c r="F24" s="257"/>
      <c r="G24" s="257"/>
      <c r="H24" s="257"/>
      <c r="I24" s="257"/>
      <c r="J24" s="257"/>
      <c r="K24" s="1"/>
      <c r="L24" s="1"/>
      <c r="M24" s="1"/>
    </row>
    <row r="25" spans="1:13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33" customHeight="1">
      <c r="A26" s="1"/>
      <c r="B26" s="1"/>
      <c r="C26" s="1"/>
      <c r="D26" s="280" t="s">
        <v>641</v>
      </c>
      <c r="E26" s="280"/>
      <c r="F26" s="280"/>
      <c r="G26" s="278" t="s">
        <v>881</v>
      </c>
      <c r="H26" s="278"/>
      <c r="I26" s="278"/>
      <c r="J26" s="278"/>
      <c r="K26" s="1"/>
      <c r="L26" s="1"/>
      <c r="M26" s="1"/>
    </row>
    <row r="27" spans="1:13" ht="32.25" customHeight="1">
      <c r="A27" s="1"/>
      <c r="B27" s="1"/>
      <c r="C27" s="1"/>
      <c r="D27" s="274" t="s">
        <v>642</v>
      </c>
      <c r="E27" s="274"/>
      <c r="F27" s="274"/>
      <c r="G27" s="279"/>
      <c r="H27" s="279"/>
      <c r="I27" s="279"/>
      <c r="J27" s="279"/>
      <c r="K27" s="1"/>
      <c r="L27" s="1"/>
      <c r="M27" s="1"/>
    </row>
    <row r="28" spans="4:10" ht="15.75">
      <c r="D28" s="274" t="s">
        <v>882</v>
      </c>
      <c r="E28" s="274"/>
      <c r="F28" s="274"/>
      <c r="G28" s="275"/>
      <c r="H28" s="276"/>
      <c r="I28" s="276"/>
      <c r="J28" s="277"/>
    </row>
  </sheetData>
  <sheetProtection selectLockedCells="1" selectUnlockedCells="1"/>
  <mergeCells count="9">
    <mergeCell ref="D28:F28"/>
    <mergeCell ref="G28:J28"/>
    <mergeCell ref="D14:J14"/>
    <mergeCell ref="D15:J15"/>
    <mergeCell ref="E24:J24"/>
    <mergeCell ref="G26:J26"/>
    <mergeCell ref="G27:J27"/>
    <mergeCell ref="D26:F26"/>
    <mergeCell ref="D27:F2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3">
      <selection activeCell="J35" sqref="J35"/>
    </sheetView>
  </sheetViews>
  <sheetFormatPr defaultColWidth="9.00390625" defaultRowHeight="12.75"/>
  <cols>
    <col min="5" max="5" width="12.875" style="0" customWidth="1"/>
    <col min="6" max="6" width="22.25390625" style="0" customWidth="1"/>
    <col min="7" max="7" width="18.875" style="0" customWidth="1"/>
    <col min="8" max="8" width="19.00390625" style="0" customWidth="1"/>
    <col min="9" max="9" width="18.875" style="0" customWidth="1"/>
    <col min="10" max="10" width="31.625" style="0" customWidth="1"/>
  </cols>
  <sheetData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2" t="s">
        <v>636</v>
      </c>
      <c r="K3" s="1"/>
      <c r="L3" s="1"/>
      <c r="M3" s="1"/>
    </row>
    <row r="4" spans="1:13" ht="15.75">
      <c r="A4" s="1"/>
      <c r="B4" s="1"/>
      <c r="C4" s="1"/>
      <c r="D4" s="1"/>
      <c r="E4" s="1"/>
      <c r="F4" s="1"/>
      <c r="G4" s="1"/>
      <c r="H4" s="1"/>
      <c r="I4" s="136"/>
      <c r="J4" s="2" t="s">
        <v>0</v>
      </c>
      <c r="K4" s="1"/>
      <c r="L4" s="1"/>
      <c r="M4" s="1"/>
    </row>
    <row r="5" spans="1:13" ht="15.75">
      <c r="A5" s="1"/>
      <c r="B5" s="1"/>
      <c r="C5" s="1"/>
      <c r="D5" s="1"/>
      <c r="E5" s="1"/>
      <c r="F5" s="1"/>
      <c r="G5" s="1"/>
      <c r="H5" s="1"/>
      <c r="I5" s="136"/>
      <c r="J5" s="2" t="s">
        <v>1</v>
      </c>
      <c r="K5" s="1"/>
      <c r="L5" s="1"/>
      <c r="M5" s="1"/>
    </row>
    <row r="6" spans="1:13" ht="15.75">
      <c r="A6" s="1"/>
      <c r="B6" s="1"/>
      <c r="C6" s="1"/>
      <c r="D6" s="1"/>
      <c r="E6" s="1"/>
      <c r="F6" s="1"/>
      <c r="G6" s="1"/>
      <c r="H6" s="1"/>
      <c r="I6" s="2"/>
      <c r="J6" s="2" t="s">
        <v>850</v>
      </c>
      <c r="K6" s="1"/>
      <c r="L6" s="1"/>
      <c r="M6" s="1"/>
    </row>
    <row r="7" spans="1:13" ht="15.75">
      <c r="A7" s="1"/>
      <c r="B7" s="1"/>
      <c r="C7" s="1"/>
      <c r="D7" s="1"/>
      <c r="E7" s="1"/>
      <c r="F7" s="1"/>
      <c r="G7" s="1"/>
      <c r="H7" s="1"/>
      <c r="I7" s="136"/>
      <c r="J7" s="2" t="s">
        <v>459</v>
      </c>
      <c r="K7" s="1"/>
      <c r="L7" s="1"/>
      <c r="M7" s="1"/>
    </row>
    <row r="8" spans="1:13" ht="15.75">
      <c r="A8" s="1"/>
      <c r="B8" s="1"/>
      <c r="C8" s="1"/>
      <c r="D8" s="1"/>
      <c r="E8" s="1"/>
      <c r="F8" s="1"/>
      <c r="G8" s="1"/>
      <c r="H8" s="1"/>
      <c r="I8" s="136"/>
      <c r="J8" s="2" t="s">
        <v>834</v>
      </c>
      <c r="K8" s="1"/>
      <c r="L8" s="1"/>
      <c r="M8" s="1"/>
    </row>
    <row r="9" spans="1:13" ht="15.75">
      <c r="A9" s="1"/>
      <c r="B9" s="1"/>
      <c r="C9" s="1"/>
      <c r="D9" s="1"/>
      <c r="E9" s="1"/>
      <c r="F9" s="1"/>
      <c r="G9" s="1"/>
      <c r="H9" s="1"/>
      <c r="I9" s="136"/>
      <c r="J9" s="2" t="s">
        <v>830</v>
      </c>
      <c r="K9" s="1"/>
      <c r="L9" s="1"/>
      <c r="M9" s="1"/>
    </row>
    <row r="10" spans="1:14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36"/>
      <c r="L10" s="136"/>
      <c r="M10" s="136"/>
      <c r="N10" s="137"/>
    </row>
    <row r="11" spans="1:13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>
      <c r="A12" s="1"/>
      <c r="B12" s="1"/>
      <c r="C12" s="1"/>
      <c r="D12" s="1"/>
      <c r="E12" s="1"/>
      <c r="F12" s="1"/>
      <c r="G12" s="1"/>
      <c r="H12" s="136"/>
      <c r="I12" s="1"/>
      <c r="J12" s="1"/>
      <c r="K12" s="1"/>
      <c r="L12" s="1"/>
      <c r="M12" s="1"/>
    </row>
    <row r="13" spans="1:13" ht="15.75">
      <c r="A13" s="1"/>
      <c r="B13" s="1"/>
      <c r="C13" s="1"/>
      <c r="D13" s="1"/>
      <c r="E13" s="1"/>
      <c r="F13" s="1"/>
      <c r="G13" s="1"/>
      <c r="H13" s="136"/>
      <c r="I13" s="1"/>
      <c r="J13" s="1"/>
      <c r="K13" s="1"/>
      <c r="L13" s="1"/>
      <c r="M13" s="1"/>
    </row>
    <row r="14" spans="1:13" ht="15.75" customHeight="1">
      <c r="A14" s="1"/>
      <c r="B14" s="1"/>
      <c r="C14" s="1"/>
      <c r="D14" s="258" t="s">
        <v>637</v>
      </c>
      <c r="E14" s="258"/>
      <c r="F14" s="258"/>
      <c r="G14" s="258"/>
      <c r="H14" s="258"/>
      <c r="I14" s="258"/>
      <c r="J14" s="258"/>
      <c r="K14" s="1"/>
      <c r="L14" s="1"/>
      <c r="M14" s="1"/>
    </row>
    <row r="15" spans="1:13" ht="15.75" customHeight="1">
      <c r="A15" s="1"/>
      <c r="B15" s="1"/>
      <c r="C15" s="1"/>
      <c r="D15" s="258" t="s">
        <v>883</v>
      </c>
      <c r="E15" s="258"/>
      <c r="F15" s="258"/>
      <c r="G15" s="258"/>
      <c r="H15" s="258"/>
      <c r="I15" s="258"/>
      <c r="J15" s="258"/>
      <c r="K15" s="1"/>
      <c r="L15" s="1"/>
      <c r="M15" s="1"/>
    </row>
    <row r="16" spans="1:13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6.5" thickBot="1">
      <c r="A18" s="1"/>
      <c r="B18" s="1"/>
      <c r="C18" s="1"/>
      <c r="D18" s="1"/>
      <c r="E18" s="1"/>
      <c r="F18" s="1"/>
      <c r="G18" s="84" t="s">
        <v>884</v>
      </c>
      <c r="H18" s="1"/>
      <c r="I18" s="1"/>
      <c r="J18" s="1"/>
      <c r="K18" s="1"/>
      <c r="L18" s="1"/>
      <c r="M18" s="1"/>
    </row>
    <row r="19" spans="1:13" ht="63">
      <c r="A19" s="1"/>
      <c r="B19" s="1"/>
      <c r="C19" s="1"/>
      <c r="D19" s="138"/>
      <c r="E19" s="139" t="s">
        <v>877</v>
      </c>
      <c r="F19" s="140" t="s">
        <v>878</v>
      </c>
      <c r="G19" s="140" t="s">
        <v>638</v>
      </c>
      <c r="H19" s="140" t="s">
        <v>879</v>
      </c>
      <c r="I19" s="140" t="s">
        <v>639</v>
      </c>
      <c r="J19" s="139" t="s">
        <v>880</v>
      </c>
      <c r="K19" s="1"/>
      <c r="L19" s="1"/>
      <c r="M19" s="1"/>
    </row>
    <row r="20" spans="1:13" ht="15.75">
      <c r="A20" s="1"/>
      <c r="B20" s="1"/>
      <c r="C20" s="1"/>
      <c r="D20" s="11">
        <v>1</v>
      </c>
      <c r="E20" s="7">
        <v>2</v>
      </c>
      <c r="F20" s="7">
        <v>3</v>
      </c>
      <c r="G20" s="7">
        <v>4</v>
      </c>
      <c r="H20" s="7">
        <v>5</v>
      </c>
      <c r="I20" s="7">
        <v>6</v>
      </c>
      <c r="J20" s="7">
        <v>7</v>
      </c>
      <c r="K20" s="1"/>
      <c r="L20" s="1"/>
      <c r="M20" s="1"/>
    </row>
    <row r="21" spans="1:13" ht="15.75">
      <c r="A21" s="1"/>
      <c r="B21" s="1"/>
      <c r="C21" s="1"/>
      <c r="D21" s="11"/>
      <c r="E21" s="11" t="s">
        <v>462</v>
      </c>
      <c r="F21" s="141" t="s">
        <v>640</v>
      </c>
      <c r="G21" s="141" t="s">
        <v>640</v>
      </c>
      <c r="H21" s="141" t="s">
        <v>640</v>
      </c>
      <c r="I21" s="141" t="s">
        <v>640</v>
      </c>
      <c r="J21" s="141" t="s">
        <v>640</v>
      </c>
      <c r="K21" s="1"/>
      <c r="L21" s="1"/>
      <c r="M21" s="1"/>
    </row>
    <row r="22" spans="1:13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34.5" customHeight="1">
      <c r="A24" s="1"/>
      <c r="B24" s="1"/>
      <c r="C24" s="1"/>
      <c r="D24" s="1"/>
      <c r="E24" s="257" t="s">
        <v>885</v>
      </c>
      <c r="F24" s="257"/>
      <c r="G24" s="257"/>
      <c r="H24" s="257"/>
      <c r="I24" s="257"/>
      <c r="J24" s="257"/>
      <c r="K24" s="1"/>
      <c r="L24" s="1"/>
      <c r="M24" s="1"/>
    </row>
    <row r="25" spans="1:13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6" customHeight="1">
      <c r="A26" s="1"/>
      <c r="B26" s="1"/>
      <c r="C26" s="1"/>
      <c r="D26" s="280" t="s">
        <v>641</v>
      </c>
      <c r="E26" s="280"/>
      <c r="F26" s="280"/>
      <c r="G26" s="278" t="s">
        <v>886</v>
      </c>
      <c r="H26" s="278"/>
      <c r="I26" s="278" t="s">
        <v>887</v>
      </c>
      <c r="J26" s="278"/>
      <c r="K26" s="1"/>
      <c r="L26" s="1"/>
      <c r="M26" s="1"/>
    </row>
    <row r="27" spans="1:13" ht="32.25" customHeight="1">
      <c r="A27" s="1"/>
      <c r="B27" s="1"/>
      <c r="C27" s="1"/>
      <c r="D27" s="274" t="s">
        <v>642</v>
      </c>
      <c r="E27" s="274"/>
      <c r="F27" s="274"/>
      <c r="G27" s="279"/>
      <c r="H27" s="279"/>
      <c r="I27" s="279"/>
      <c r="J27" s="279"/>
      <c r="K27" s="1"/>
      <c r="L27" s="1"/>
      <c r="M27" s="1"/>
    </row>
    <row r="28" spans="4:10" ht="15.75">
      <c r="D28" s="274" t="s">
        <v>882</v>
      </c>
      <c r="E28" s="274"/>
      <c r="F28" s="274"/>
      <c r="G28" s="281"/>
      <c r="H28" s="281"/>
      <c r="I28" s="281"/>
      <c r="J28" s="281"/>
    </row>
  </sheetData>
  <sheetProtection selectLockedCells="1" selectUnlockedCells="1"/>
  <mergeCells count="12">
    <mergeCell ref="D14:J14"/>
    <mergeCell ref="D15:J15"/>
    <mergeCell ref="E24:J24"/>
    <mergeCell ref="D26:F26"/>
    <mergeCell ref="D27:F27"/>
    <mergeCell ref="D28:F28"/>
    <mergeCell ref="G26:H26"/>
    <mergeCell ref="G27:H27"/>
    <mergeCell ref="G28:H28"/>
    <mergeCell ref="I26:J26"/>
    <mergeCell ref="I27:J27"/>
    <mergeCell ref="I28:J2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6"/>
  <sheetViews>
    <sheetView zoomScalePageLayoutView="0" workbookViewId="0" topLeftCell="A1">
      <selection activeCell="A11" sqref="A11:C11"/>
    </sheetView>
  </sheetViews>
  <sheetFormatPr defaultColWidth="9.00390625" defaultRowHeight="12.75"/>
  <cols>
    <col min="1" max="1" width="35.625" style="0" customWidth="1"/>
    <col min="2" max="2" width="55.75390625" style="0" customWidth="1"/>
    <col min="3" max="3" width="20.25390625" style="0" customWidth="1"/>
    <col min="4" max="4" width="17.875" style="0" customWidth="1"/>
  </cols>
  <sheetData>
    <row r="1" spans="1:3" ht="15.75">
      <c r="A1" s="1"/>
      <c r="B1" s="1"/>
      <c r="C1" s="1"/>
    </row>
    <row r="2" spans="1:4" ht="15.75">
      <c r="A2" s="1"/>
      <c r="B2" s="1"/>
      <c r="D2" s="2" t="s">
        <v>818</v>
      </c>
    </row>
    <row r="3" spans="1:4" ht="15.75">
      <c r="A3" s="1"/>
      <c r="B3" s="1"/>
      <c r="D3" s="2" t="s">
        <v>778</v>
      </c>
    </row>
    <row r="4" spans="1:4" ht="15.75">
      <c r="A4" s="1"/>
      <c r="B4" s="1"/>
      <c r="D4" s="2" t="s">
        <v>1</v>
      </c>
    </row>
    <row r="5" spans="1:4" ht="15.75">
      <c r="A5" s="1"/>
      <c r="B5" s="1"/>
      <c r="D5" s="2" t="s">
        <v>831</v>
      </c>
    </row>
    <row r="6" spans="1:4" ht="15.75">
      <c r="A6" s="1"/>
      <c r="B6" s="1"/>
      <c r="D6" s="2" t="s">
        <v>4</v>
      </c>
    </row>
    <row r="7" spans="1:4" ht="15.75">
      <c r="A7" s="1"/>
      <c r="B7" s="1"/>
      <c r="D7" s="2" t="s">
        <v>829</v>
      </c>
    </row>
    <row r="8" spans="1:4" ht="15.75">
      <c r="A8" s="1"/>
      <c r="B8" s="1"/>
      <c r="D8" s="2" t="s">
        <v>830</v>
      </c>
    </row>
    <row r="9" spans="1:3" ht="15.75">
      <c r="A9" s="1"/>
      <c r="B9" s="136"/>
      <c r="C9" s="136"/>
    </row>
    <row r="10" spans="1:4" ht="15.75">
      <c r="A10" s="244" t="s">
        <v>894</v>
      </c>
      <c r="B10" s="244"/>
      <c r="C10" s="244"/>
      <c r="D10" s="244"/>
    </row>
    <row r="11" spans="1:3" ht="12.75" customHeight="1">
      <c r="A11" s="244"/>
      <c r="B11" s="244"/>
      <c r="C11" s="244"/>
    </row>
    <row r="12" spans="1:4" ht="15.75">
      <c r="A12" s="142"/>
      <c r="B12" s="1"/>
      <c r="D12" s="2" t="s">
        <v>2</v>
      </c>
    </row>
    <row r="13" spans="1:4" ht="12.75" customHeight="1">
      <c r="A13" s="245" t="s">
        <v>460</v>
      </c>
      <c r="B13" s="245" t="s">
        <v>779</v>
      </c>
      <c r="C13" s="245" t="s">
        <v>651</v>
      </c>
      <c r="D13" s="245" t="s">
        <v>833</v>
      </c>
    </row>
    <row r="14" spans="1:4" ht="22.5" customHeight="1">
      <c r="A14" s="245"/>
      <c r="B14" s="245"/>
      <c r="C14" s="245"/>
      <c r="D14" s="245"/>
    </row>
    <row r="15" spans="1:4" ht="18.75" customHeight="1">
      <c r="A15" s="4">
        <v>1</v>
      </c>
      <c r="B15" s="4">
        <v>2</v>
      </c>
      <c r="C15" s="201">
        <v>3</v>
      </c>
      <c r="D15" s="201">
        <v>4</v>
      </c>
    </row>
    <row r="16" spans="1:4" ht="30.75" customHeight="1">
      <c r="A16" s="3" t="s">
        <v>780</v>
      </c>
      <c r="B16" s="202" t="s">
        <v>781</v>
      </c>
      <c r="C16" s="203"/>
      <c r="D16" s="203"/>
    </row>
    <row r="17" spans="1:4" ht="31.5">
      <c r="A17" s="3" t="s">
        <v>782</v>
      </c>
      <c r="B17" s="162" t="s">
        <v>783</v>
      </c>
      <c r="C17" s="203"/>
      <c r="D17" s="203"/>
    </row>
    <row r="18" spans="1:4" ht="15.75">
      <c r="A18" s="8" t="s">
        <v>784</v>
      </c>
      <c r="B18" s="200" t="s">
        <v>785</v>
      </c>
      <c r="C18" s="205">
        <f aca="true" t="shared" si="0" ref="C18:D20">C19</f>
        <v>-409172731</v>
      </c>
      <c r="D18" s="205">
        <f t="shared" si="0"/>
        <v>-413446940</v>
      </c>
    </row>
    <row r="19" spans="1:4" ht="15.75">
      <c r="A19" s="8" t="s">
        <v>786</v>
      </c>
      <c r="B19" s="200" t="s">
        <v>787</v>
      </c>
      <c r="C19" s="205">
        <f t="shared" si="0"/>
        <v>-409172731</v>
      </c>
      <c r="D19" s="205">
        <f t="shared" si="0"/>
        <v>-413446940</v>
      </c>
    </row>
    <row r="20" spans="1:4" ht="31.5">
      <c r="A20" s="8" t="s">
        <v>788</v>
      </c>
      <c r="B20" s="200" t="s">
        <v>789</v>
      </c>
      <c r="C20" s="205">
        <f t="shared" si="0"/>
        <v>-409172731</v>
      </c>
      <c r="D20" s="205">
        <f t="shared" si="0"/>
        <v>-413446940</v>
      </c>
    </row>
    <row r="21" spans="1:4" ht="31.5">
      <c r="A21" s="8" t="s">
        <v>769</v>
      </c>
      <c r="B21" s="200" t="s">
        <v>790</v>
      </c>
      <c r="C21" s="205">
        <v>-409172731</v>
      </c>
      <c r="D21" s="205">
        <v>-413446940</v>
      </c>
    </row>
    <row r="22" spans="1:4" ht="15.75">
      <c r="A22" s="8" t="s">
        <v>791</v>
      </c>
      <c r="B22" s="200" t="s">
        <v>792</v>
      </c>
      <c r="C22" s="205">
        <f>C23</f>
        <v>409172731</v>
      </c>
      <c r="D22" s="205">
        <f>D23</f>
        <v>413446940</v>
      </c>
    </row>
    <row r="23" spans="1:4" ht="15.75">
      <c r="A23" s="8" t="s">
        <v>793</v>
      </c>
      <c r="B23" s="200" t="s">
        <v>794</v>
      </c>
      <c r="C23" s="205">
        <f>C24</f>
        <v>409172731</v>
      </c>
      <c r="D23" s="205">
        <f>D24</f>
        <v>413446940</v>
      </c>
    </row>
    <row r="24" spans="1:4" ht="31.5">
      <c r="A24" s="8" t="s">
        <v>795</v>
      </c>
      <c r="B24" s="200" t="s">
        <v>796</v>
      </c>
      <c r="C24" s="205">
        <f>SUM(C25)</f>
        <v>409172731</v>
      </c>
      <c r="D24" s="205">
        <f>SUM(D25)</f>
        <v>413446940</v>
      </c>
    </row>
    <row r="25" spans="1:4" ht="31.5">
      <c r="A25" s="8" t="s">
        <v>771</v>
      </c>
      <c r="B25" s="200" t="s">
        <v>772</v>
      </c>
      <c r="C25" s="205">
        <v>409172731</v>
      </c>
      <c r="D25" s="205">
        <v>413446940</v>
      </c>
    </row>
    <row r="26" spans="1:4" ht="31.5">
      <c r="A26" s="3" t="s">
        <v>797</v>
      </c>
      <c r="B26" s="162" t="s">
        <v>798</v>
      </c>
      <c r="C26" s="206"/>
      <c r="D26" s="206"/>
    </row>
    <row r="27" spans="1:4" ht="31.5">
      <c r="A27" s="8" t="s">
        <v>799</v>
      </c>
      <c r="B27" s="200" t="s">
        <v>800</v>
      </c>
      <c r="C27" s="206"/>
      <c r="D27" s="206"/>
    </row>
    <row r="28" spans="1:4" ht="31.5">
      <c r="A28" s="8" t="s">
        <v>801</v>
      </c>
      <c r="B28" s="200" t="s">
        <v>802</v>
      </c>
      <c r="C28" s="205">
        <f>C29</f>
        <v>1000000</v>
      </c>
      <c r="D28" s="205">
        <f>D29</f>
        <v>1000000</v>
      </c>
    </row>
    <row r="29" spans="1:4" ht="47.25">
      <c r="A29" s="8" t="s">
        <v>803</v>
      </c>
      <c r="B29" s="200" t="s">
        <v>804</v>
      </c>
      <c r="C29" s="205">
        <f>C30</f>
        <v>1000000</v>
      </c>
      <c r="D29" s="205">
        <f>D30</f>
        <v>1000000</v>
      </c>
    </row>
    <row r="30" spans="1:4" ht="63">
      <c r="A30" s="8" t="s">
        <v>773</v>
      </c>
      <c r="B30" s="200" t="s">
        <v>805</v>
      </c>
      <c r="C30" s="205">
        <v>1000000</v>
      </c>
      <c r="D30" s="205">
        <v>1000000</v>
      </c>
    </row>
    <row r="31" spans="1:4" ht="31.5">
      <c r="A31" s="10" t="s">
        <v>806</v>
      </c>
      <c r="B31" s="200" t="s">
        <v>807</v>
      </c>
      <c r="C31" s="205">
        <v>1000000</v>
      </c>
      <c r="D31" s="205">
        <v>1000000</v>
      </c>
    </row>
    <row r="32" spans="1:4" ht="78.75">
      <c r="A32" s="10" t="s">
        <v>808</v>
      </c>
      <c r="B32" s="200" t="s">
        <v>809</v>
      </c>
      <c r="C32" s="205">
        <v>1000000</v>
      </c>
      <c r="D32" s="205">
        <v>1000000</v>
      </c>
    </row>
    <row r="33" spans="1:4" ht="31.5">
      <c r="A33" s="8" t="s">
        <v>810</v>
      </c>
      <c r="B33" s="200" t="s">
        <v>811</v>
      </c>
      <c r="C33" s="205">
        <f>C34</f>
        <v>-1000000</v>
      </c>
      <c r="D33" s="205">
        <f>D34</f>
        <v>-1000000</v>
      </c>
    </row>
    <row r="34" spans="1:4" ht="47.25">
      <c r="A34" s="8" t="s">
        <v>812</v>
      </c>
      <c r="B34" s="200" t="s">
        <v>813</v>
      </c>
      <c r="C34" s="205">
        <f>C35</f>
        <v>-1000000</v>
      </c>
      <c r="D34" s="205">
        <f>D35</f>
        <v>-1000000</v>
      </c>
    </row>
    <row r="35" spans="1:4" ht="63">
      <c r="A35" s="8" t="s">
        <v>775</v>
      </c>
      <c r="B35" s="200" t="s">
        <v>814</v>
      </c>
      <c r="C35" s="205">
        <v>-1000000</v>
      </c>
      <c r="D35" s="205">
        <v>-1000000</v>
      </c>
    </row>
    <row r="36" spans="1:4" ht="31.5">
      <c r="A36" s="10" t="s">
        <v>815</v>
      </c>
      <c r="B36" s="200" t="s">
        <v>807</v>
      </c>
      <c r="C36" s="205">
        <v>-1000000</v>
      </c>
      <c r="D36" s="205">
        <v>-1000000</v>
      </c>
    </row>
    <row r="37" spans="1:4" ht="78.75">
      <c r="A37" s="10" t="s">
        <v>816</v>
      </c>
      <c r="B37" s="200" t="s">
        <v>809</v>
      </c>
      <c r="C37" s="205">
        <v>-1000000</v>
      </c>
      <c r="D37" s="205">
        <v>-1000000</v>
      </c>
    </row>
    <row r="38" spans="1:4" ht="31.5">
      <c r="A38" s="11"/>
      <c r="B38" s="208" t="s">
        <v>817</v>
      </c>
      <c r="C38" s="209"/>
      <c r="D38" s="209"/>
    </row>
    <row r="39" spans="1:4" ht="15.75">
      <c r="A39" s="1"/>
      <c r="B39" s="1"/>
      <c r="C39" s="1"/>
      <c r="D39" s="204"/>
    </row>
    <row r="40" spans="1:4" ht="15.75">
      <c r="A40" s="1"/>
      <c r="B40" s="1"/>
      <c r="C40" s="1"/>
      <c r="D40" s="204"/>
    </row>
    <row r="41" spans="1:4" ht="15.75">
      <c r="A41" s="1"/>
      <c r="B41" s="1"/>
      <c r="C41" s="1"/>
      <c r="D41" s="204"/>
    </row>
    <row r="42" spans="1:4" ht="15.75">
      <c r="A42" s="1"/>
      <c r="B42" s="1"/>
      <c r="C42" s="1"/>
      <c r="D42" s="204"/>
    </row>
    <row r="43" spans="1:4" ht="15.75">
      <c r="A43" s="1"/>
      <c r="B43" s="1"/>
      <c r="C43" s="1"/>
      <c r="D43" s="204"/>
    </row>
    <row r="44" spans="1:4" ht="15.75">
      <c r="A44" s="1"/>
      <c r="B44" s="1"/>
      <c r="C44" s="1"/>
      <c r="D44" s="204"/>
    </row>
    <row r="45" spans="1:4" ht="15.75">
      <c r="A45" s="1"/>
      <c r="B45" s="1"/>
      <c r="C45" s="1"/>
      <c r="D45" s="204"/>
    </row>
    <row r="46" spans="1:4" ht="15.75">
      <c r="A46" s="1"/>
      <c r="B46" s="1"/>
      <c r="C46" s="1"/>
      <c r="D46" s="204"/>
    </row>
    <row r="47" spans="1:4" ht="15.75">
      <c r="A47" s="1"/>
      <c r="B47" s="1"/>
      <c r="C47" s="1"/>
      <c r="D47" s="204"/>
    </row>
    <row r="48" spans="1:4" ht="15.75">
      <c r="A48" s="1"/>
      <c r="B48" s="1"/>
      <c r="C48" s="1"/>
      <c r="D48" s="204"/>
    </row>
    <row r="49" spans="1:4" ht="15.75">
      <c r="A49" s="1"/>
      <c r="B49" s="1"/>
      <c r="C49" s="1"/>
      <c r="D49" s="204"/>
    </row>
    <row r="50" spans="1:4" ht="15.75">
      <c r="A50" s="1"/>
      <c r="B50" s="1"/>
      <c r="C50" s="1"/>
      <c r="D50" s="204"/>
    </row>
    <row r="51" spans="1:4" ht="15.75">
      <c r="A51" s="1"/>
      <c r="B51" s="1"/>
      <c r="C51" s="1"/>
      <c r="D51" s="204"/>
    </row>
    <row r="52" spans="1:4" ht="15.75">
      <c r="A52" s="1"/>
      <c r="B52" s="1"/>
      <c r="C52" s="1"/>
      <c r="D52" s="204"/>
    </row>
    <row r="53" spans="1:4" ht="15.75">
      <c r="A53" s="1"/>
      <c r="B53" s="1"/>
      <c r="C53" s="1"/>
      <c r="D53" s="204"/>
    </row>
    <row r="54" spans="1:4" ht="15.75">
      <c r="A54" s="1"/>
      <c r="B54" s="1"/>
      <c r="C54" s="1"/>
      <c r="D54" s="204"/>
    </row>
    <row r="55" spans="1:4" ht="15.75">
      <c r="A55" s="1"/>
      <c r="B55" s="1"/>
      <c r="C55" s="1"/>
      <c r="D55" s="204"/>
    </row>
    <row r="56" spans="1:4" ht="15.75">
      <c r="A56" s="1"/>
      <c r="B56" s="1"/>
      <c r="C56" s="1"/>
      <c r="D56" s="204"/>
    </row>
    <row r="57" spans="1:4" ht="15.75">
      <c r="A57" s="1"/>
      <c r="B57" s="1"/>
      <c r="C57" s="1"/>
      <c r="D57" s="204"/>
    </row>
    <row r="58" spans="1:4" ht="15.75">
      <c r="A58" s="1"/>
      <c r="B58" s="1"/>
      <c r="C58" s="1"/>
      <c r="D58" s="204"/>
    </row>
    <row r="59" spans="1:3" ht="15.75">
      <c r="A59" s="1"/>
      <c r="B59" s="1"/>
      <c r="C59" s="1"/>
    </row>
    <row r="60" spans="1:3" ht="15.75">
      <c r="A60" s="1"/>
      <c r="B60" s="1"/>
      <c r="C60" s="1"/>
    </row>
    <row r="61" spans="1:3" ht="15.75">
      <c r="A61" s="1"/>
      <c r="B61" s="1"/>
      <c r="C61" s="1"/>
    </row>
    <row r="62" spans="1:3" ht="15.75">
      <c r="A62" s="1"/>
      <c r="B62" s="1"/>
      <c r="C62" s="1"/>
    </row>
    <row r="63" spans="1:3" ht="15.75">
      <c r="A63" s="1"/>
      <c r="B63" s="1"/>
      <c r="C63" s="1"/>
    </row>
    <row r="64" spans="1:3" ht="15.75">
      <c r="A64" s="1"/>
      <c r="B64" s="1"/>
      <c r="C64" s="1"/>
    </row>
    <row r="65" spans="1:3" ht="15.75">
      <c r="A65" s="1"/>
      <c r="B65" s="1"/>
      <c r="C65" s="1"/>
    </row>
    <row r="66" spans="1:3" ht="15.75">
      <c r="A66" s="1"/>
      <c r="B66" s="1"/>
      <c r="C66" s="1"/>
    </row>
    <row r="67" spans="1:3" ht="15.75">
      <c r="A67" s="1"/>
      <c r="B67" s="1"/>
      <c r="C67" s="1"/>
    </row>
    <row r="68" spans="1:3" ht="15.75">
      <c r="A68" s="1"/>
      <c r="B68" s="1"/>
      <c r="C68" s="1"/>
    </row>
    <row r="69" spans="1:3" ht="15.75">
      <c r="A69" s="1"/>
      <c r="B69" s="1"/>
      <c r="C69" s="1"/>
    </row>
    <row r="70" spans="1:3" ht="15.75">
      <c r="A70" s="1"/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/>
      <c r="B74" s="1"/>
      <c r="C74" s="1"/>
    </row>
    <row r="75" spans="1:3" ht="15.75">
      <c r="A75" s="1"/>
      <c r="B75" s="1"/>
      <c r="C75" s="1"/>
    </row>
    <row r="76" spans="1:3" ht="15.75">
      <c r="A76" s="1"/>
      <c r="B76" s="1"/>
      <c r="C76" s="1"/>
    </row>
    <row r="77" spans="1:3" ht="15.75">
      <c r="A77" s="1"/>
      <c r="B77" s="1"/>
      <c r="C77" s="1"/>
    </row>
    <row r="78" spans="1:3" ht="15.75">
      <c r="A78" s="1"/>
      <c r="B78" s="1"/>
      <c r="C78" s="1"/>
    </row>
    <row r="79" spans="1:3" ht="15.75">
      <c r="A79" s="1"/>
      <c r="B79" s="1"/>
      <c r="C79" s="1"/>
    </row>
    <row r="80" spans="1:3" ht="15.75">
      <c r="A80" s="1"/>
      <c r="B80" s="1"/>
      <c r="C80" s="1"/>
    </row>
    <row r="81" spans="1:3" ht="15.75">
      <c r="A81" s="1"/>
      <c r="B81" s="1"/>
      <c r="C81" s="1"/>
    </row>
    <row r="82" spans="1:3" ht="15.75">
      <c r="A82" s="1"/>
      <c r="B82" s="1"/>
      <c r="C82" s="1"/>
    </row>
    <row r="83" spans="1:3" ht="15.75">
      <c r="A83" s="1"/>
      <c r="B83" s="1"/>
      <c r="C83" s="1"/>
    </row>
    <row r="84" spans="1:3" ht="15.75">
      <c r="A84" s="1"/>
      <c r="B84" s="1"/>
      <c r="C84" s="1"/>
    </row>
    <row r="85" spans="1:3" ht="15.75">
      <c r="A85" s="1"/>
      <c r="B85" s="1"/>
      <c r="C85" s="1"/>
    </row>
    <row r="86" spans="1:3" ht="15.75">
      <c r="A86" s="1"/>
      <c r="B86" s="1"/>
      <c r="C86" s="1"/>
    </row>
    <row r="87" spans="1:3" ht="15.75">
      <c r="A87" s="1"/>
      <c r="B87" s="1"/>
      <c r="C87" s="1"/>
    </row>
    <row r="88" spans="1:3" ht="15.75">
      <c r="A88" s="1"/>
      <c r="B88" s="1"/>
      <c r="C88" s="1"/>
    </row>
    <row r="89" spans="1:3" ht="15.75">
      <c r="A89" s="1"/>
      <c r="B89" s="1"/>
      <c r="C89" s="1"/>
    </row>
    <row r="90" spans="1:3" ht="15.75">
      <c r="A90" s="1"/>
      <c r="B90" s="1"/>
      <c r="C90" s="1"/>
    </row>
    <row r="91" spans="1:3" ht="15.75">
      <c r="A91" s="1"/>
      <c r="B91" s="1"/>
      <c r="C91" s="1"/>
    </row>
    <row r="92" spans="1:3" ht="15.75">
      <c r="A92" s="1"/>
      <c r="B92" s="1"/>
      <c r="C92" s="1"/>
    </row>
    <row r="93" spans="1:3" ht="15.75">
      <c r="A93" s="1"/>
      <c r="B93" s="1"/>
      <c r="C93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6" spans="1:3" ht="15.75">
      <c r="A96" s="1"/>
      <c r="B96" s="1"/>
      <c r="C96" s="1"/>
    </row>
    <row r="97" spans="1:3" ht="15.75">
      <c r="A97" s="1"/>
      <c r="B97" s="1"/>
      <c r="C97" s="1"/>
    </row>
    <row r="98" spans="1:3" ht="15.75">
      <c r="A98" s="1"/>
      <c r="B98" s="1"/>
      <c r="C98" s="1"/>
    </row>
    <row r="99" spans="1:3" ht="15.75">
      <c r="A99" s="1"/>
      <c r="B99" s="1"/>
      <c r="C99" s="1"/>
    </row>
    <row r="100" spans="1:3" ht="15.75">
      <c r="A100" s="1"/>
      <c r="B100" s="1"/>
      <c r="C100" s="1"/>
    </row>
    <row r="101" spans="1:3" ht="15.75">
      <c r="A101" s="1"/>
      <c r="B101" s="1"/>
      <c r="C101" s="1"/>
    </row>
    <row r="102" spans="1:3" ht="15.75">
      <c r="A102" s="1"/>
      <c r="B102" s="1"/>
      <c r="C102" s="1"/>
    </row>
    <row r="103" spans="1:3" ht="15.75">
      <c r="A103" s="1"/>
      <c r="B103" s="1"/>
      <c r="C103" s="1"/>
    </row>
    <row r="104" spans="1:3" ht="15.75">
      <c r="A104" s="1"/>
      <c r="B104" s="1"/>
      <c r="C104" s="1"/>
    </row>
    <row r="105" spans="1:3" ht="15.75">
      <c r="A105" s="1"/>
      <c r="B105" s="1"/>
      <c r="C105" s="1"/>
    </row>
    <row r="106" spans="1:3" ht="15.75">
      <c r="A106" s="1"/>
      <c r="B106" s="1"/>
      <c r="C106" s="1"/>
    </row>
    <row r="107" spans="1:3" ht="15.75">
      <c r="A107" s="1"/>
      <c r="B107" s="1"/>
      <c r="C107" s="1"/>
    </row>
    <row r="108" spans="1:3" ht="15.75">
      <c r="A108" s="1"/>
      <c r="B108" s="1"/>
      <c r="C108" s="1"/>
    </row>
    <row r="109" spans="1:3" ht="15.75">
      <c r="A109" s="1"/>
      <c r="B109" s="1"/>
      <c r="C109" s="1"/>
    </row>
    <row r="110" spans="1:3" ht="15.75">
      <c r="A110" s="1"/>
      <c r="B110" s="1"/>
      <c r="C110" s="1"/>
    </row>
    <row r="111" spans="1:3" ht="15.75">
      <c r="A111" s="1"/>
      <c r="B111" s="1"/>
      <c r="C111" s="1"/>
    </row>
    <row r="112" spans="1:3" ht="15.75">
      <c r="A112" s="1"/>
      <c r="B112" s="1"/>
      <c r="C112" s="1"/>
    </row>
    <row r="113" spans="1:3" ht="15.75">
      <c r="A113" s="1"/>
      <c r="B113" s="1"/>
      <c r="C113" s="1"/>
    </row>
    <row r="114" spans="1:3" ht="15.75">
      <c r="A114" s="1"/>
      <c r="B114" s="1"/>
      <c r="C114" s="1"/>
    </row>
    <row r="115" spans="1:3" ht="15.75">
      <c r="A115" s="1"/>
      <c r="B115" s="1"/>
      <c r="C115" s="1"/>
    </row>
    <row r="116" spans="1:3" ht="15.75">
      <c r="A116" s="1"/>
      <c r="B116" s="1"/>
      <c r="C116" s="1"/>
    </row>
    <row r="117" spans="1:3" ht="15.75">
      <c r="A117" s="1"/>
      <c r="B117" s="1"/>
      <c r="C117" s="1"/>
    </row>
    <row r="118" spans="1:3" ht="15.75">
      <c r="A118" s="1"/>
      <c r="B118" s="1"/>
      <c r="C118" s="1"/>
    </row>
    <row r="119" spans="1:3" ht="15.75">
      <c r="A119" s="1"/>
      <c r="B119" s="1"/>
      <c r="C119" s="1"/>
    </row>
    <row r="120" spans="1:3" ht="15.75">
      <c r="A120" s="1"/>
      <c r="B120" s="1"/>
      <c r="C120" s="1"/>
    </row>
    <row r="121" spans="1:3" ht="15.75">
      <c r="A121" s="1"/>
      <c r="B121" s="1"/>
      <c r="C121" s="1"/>
    </row>
    <row r="122" spans="1:3" ht="15.75">
      <c r="A122" s="1"/>
      <c r="B122" s="1"/>
      <c r="C122" s="1"/>
    </row>
    <row r="123" spans="1:3" ht="15.75">
      <c r="A123" s="1"/>
      <c r="B123" s="1"/>
      <c r="C123" s="1"/>
    </row>
    <row r="124" spans="1:3" ht="15.75">
      <c r="A124" s="1"/>
      <c r="B124" s="1"/>
      <c r="C124" s="1"/>
    </row>
    <row r="125" spans="1:3" ht="15.75">
      <c r="A125" s="1"/>
      <c r="B125" s="1"/>
      <c r="C125" s="1"/>
    </row>
    <row r="126" spans="1:3" ht="15.75">
      <c r="A126" s="1"/>
      <c r="B126" s="1"/>
      <c r="C126" s="1"/>
    </row>
    <row r="127" spans="1:3" ht="15.75">
      <c r="A127" s="1"/>
      <c r="B127" s="1"/>
      <c r="C127" s="1"/>
    </row>
    <row r="128" spans="1:3" ht="15.75">
      <c r="A128" s="1"/>
      <c r="B128" s="1"/>
      <c r="C128" s="1"/>
    </row>
    <row r="129" spans="1:3" ht="15.75">
      <c r="A129" s="1"/>
      <c r="B129" s="1"/>
      <c r="C129" s="1"/>
    </row>
    <row r="130" spans="1:3" ht="15.75">
      <c r="A130" s="1"/>
      <c r="B130" s="1"/>
      <c r="C130" s="1"/>
    </row>
    <row r="131" spans="1:3" ht="15.75">
      <c r="A131" s="1"/>
      <c r="B131" s="1"/>
      <c r="C131" s="1"/>
    </row>
    <row r="132" spans="1:3" ht="15.75">
      <c r="A132" s="1"/>
      <c r="B132" s="1"/>
      <c r="C132" s="1"/>
    </row>
    <row r="133" spans="1:3" ht="15.75">
      <c r="A133" s="1"/>
      <c r="B133" s="1"/>
      <c r="C133" s="1"/>
    </row>
    <row r="134" spans="1:3" ht="15.75">
      <c r="A134" s="1"/>
      <c r="B134" s="1"/>
      <c r="C134" s="1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37" spans="1:3" ht="15.75">
      <c r="A137" s="1"/>
      <c r="B137" s="1"/>
      <c r="C137" s="1"/>
    </row>
    <row r="138" spans="1:3" ht="15.75">
      <c r="A138" s="1"/>
      <c r="B138" s="1"/>
      <c r="C138" s="1"/>
    </row>
    <row r="139" spans="1:3" ht="15.75">
      <c r="A139" s="1"/>
      <c r="B139" s="1"/>
      <c r="C139" s="1"/>
    </row>
    <row r="140" spans="1:3" ht="15.75">
      <c r="A140" s="1"/>
      <c r="B140" s="1"/>
      <c r="C140" s="1"/>
    </row>
    <row r="141" spans="1:3" ht="15.75">
      <c r="A141" s="1"/>
      <c r="B141" s="1"/>
      <c r="C141" s="1"/>
    </row>
    <row r="142" spans="1:3" ht="15.75">
      <c r="A142" s="1"/>
      <c r="B142" s="1"/>
      <c r="C142" s="1"/>
    </row>
    <row r="143" spans="1:3" ht="15.75">
      <c r="A143" s="1"/>
      <c r="B143" s="1"/>
      <c r="C143" s="1"/>
    </row>
    <row r="144" spans="1:3" ht="15.75">
      <c r="A144" s="1"/>
      <c r="B144" s="1"/>
      <c r="C144" s="1"/>
    </row>
    <row r="145" spans="1:3" ht="15.75">
      <c r="A145" s="1"/>
      <c r="B145" s="1"/>
      <c r="C145" s="1"/>
    </row>
    <row r="146" spans="1:3" ht="15.75">
      <c r="A146" s="1"/>
      <c r="B146" s="1"/>
      <c r="C146" s="1"/>
    </row>
    <row r="147" spans="1:3" ht="15.75">
      <c r="A147" s="1"/>
      <c r="B147" s="1"/>
      <c r="C147" s="1"/>
    </row>
    <row r="148" spans="1:3" ht="15.75">
      <c r="A148" s="1"/>
      <c r="B148" s="1"/>
      <c r="C148" s="1"/>
    </row>
    <row r="149" spans="1:3" ht="15.75">
      <c r="A149" s="1"/>
      <c r="B149" s="1"/>
      <c r="C149" s="1"/>
    </row>
    <row r="150" spans="1:3" ht="15.75">
      <c r="A150" s="1"/>
      <c r="B150" s="1"/>
      <c r="C150" s="1"/>
    </row>
    <row r="151" spans="1:3" ht="15.75">
      <c r="A151" s="1"/>
      <c r="B151" s="1"/>
      <c r="C151" s="1"/>
    </row>
    <row r="152" spans="1:3" ht="15.75">
      <c r="A152" s="1"/>
      <c r="B152" s="1"/>
      <c r="C152" s="1"/>
    </row>
    <row r="153" spans="1:3" ht="15.75">
      <c r="A153" s="1"/>
      <c r="B153" s="1"/>
      <c r="C153" s="1"/>
    </row>
    <row r="154" spans="1:3" ht="15.75">
      <c r="A154" s="1"/>
      <c r="B154" s="1"/>
      <c r="C154" s="1"/>
    </row>
    <row r="155" spans="1:3" ht="15.75">
      <c r="A155" s="1"/>
      <c r="B155" s="1"/>
      <c r="C155" s="1"/>
    </row>
    <row r="156" spans="1:3" ht="15.75">
      <c r="A156" s="1"/>
      <c r="B156" s="1"/>
      <c r="C156" s="1"/>
    </row>
    <row r="157" spans="1:3" ht="15.75">
      <c r="A157" s="1"/>
      <c r="B157" s="1"/>
      <c r="C157" s="1"/>
    </row>
    <row r="158" spans="1:3" ht="15.75">
      <c r="A158" s="1"/>
      <c r="B158" s="1"/>
      <c r="C158" s="1"/>
    </row>
    <row r="159" spans="1:3" ht="15.75">
      <c r="A159" s="1"/>
      <c r="B159" s="1"/>
      <c r="C159" s="1"/>
    </row>
    <row r="160" spans="1:3" ht="15.75">
      <c r="A160" s="1"/>
      <c r="B160" s="1"/>
      <c r="C160" s="1"/>
    </row>
    <row r="161" spans="1:3" ht="15.75">
      <c r="A161" s="1"/>
      <c r="B161" s="1"/>
      <c r="C161" s="1"/>
    </row>
    <row r="162" spans="1:3" ht="15.75">
      <c r="A162" s="1"/>
      <c r="B162" s="1"/>
      <c r="C162" s="1"/>
    </row>
    <row r="163" spans="1:3" ht="15.75">
      <c r="A163" s="1"/>
      <c r="B163" s="1"/>
      <c r="C163" s="1"/>
    </row>
    <row r="164" spans="1:3" ht="15.75">
      <c r="A164" s="1"/>
      <c r="B164" s="1"/>
      <c r="C164" s="1"/>
    </row>
    <row r="165" spans="1:3" ht="15.75">
      <c r="A165" s="1"/>
      <c r="B165" s="1"/>
      <c r="C165" s="1"/>
    </row>
    <row r="166" spans="1:3" ht="15.75">
      <c r="A166" s="1"/>
      <c r="B166" s="1"/>
      <c r="C166" s="1"/>
    </row>
  </sheetData>
  <sheetProtection selectLockedCells="1" selectUnlockedCells="1"/>
  <mergeCells count="6">
    <mergeCell ref="A11:C11"/>
    <mergeCell ref="A13:A14"/>
    <mergeCell ref="B13:B14"/>
    <mergeCell ref="C13:C14"/>
    <mergeCell ref="A10:D10"/>
    <mergeCell ref="D13:D14"/>
  </mergeCells>
  <printOptions/>
  <pageMargins left="0.5905511811023623" right="0" top="0.2362204724409449" bottom="0.3937007874015748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46">
      <selection activeCell="B72" sqref="B72"/>
    </sheetView>
  </sheetViews>
  <sheetFormatPr defaultColWidth="9.00390625" defaultRowHeight="12.75"/>
  <cols>
    <col min="2" max="2" width="13.125" style="0" customWidth="1"/>
    <col min="3" max="3" width="28.25390625" style="0" customWidth="1"/>
    <col min="4" max="4" width="72.375" style="0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3" spans="1:4" ht="15.75">
      <c r="A3" s="1"/>
      <c r="B3" s="1"/>
      <c r="C3" s="246" t="s">
        <v>668</v>
      </c>
      <c r="D3" s="246"/>
    </row>
    <row r="4" spans="1:4" ht="15.75">
      <c r="A4" s="1"/>
      <c r="B4" s="1"/>
      <c r="C4" s="1"/>
      <c r="D4" s="2" t="s">
        <v>0</v>
      </c>
    </row>
    <row r="5" spans="1:4" ht="15.75">
      <c r="A5" s="1"/>
      <c r="B5" s="1"/>
      <c r="C5" s="1"/>
      <c r="D5" s="2" t="s">
        <v>1</v>
      </c>
    </row>
    <row r="6" spans="1:4" ht="15.75">
      <c r="A6" s="1"/>
      <c r="B6" s="1"/>
      <c r="C6" s="1"/>
      <c r="D6" s="2" t="s">
        <v>835</v>
      </c>
    </row>
    <row r="7" spans="1:4" ht="15.75">
      <c r="A7" s="1"/>
      <c r="B7" s="1"/>
      <c r="C7" s="1"/>
      <c r="D7" s="2" t="s">
        <v>669</v>
      </c>
    </row>
    <row r="8" spans="1:4" ht="15.75">
      <c r="A8" s="1"/>
      <c r="B8" s="1"/>
      <c r="C8" s="1"/>
      <c r="D8" s="2" t="s">
        <v>834</v>
      </c>
    </row>
    <row r="9" spans="1:4" ht="15.75">
      <c r="A9" s="1"/>
      <c r="B9" s="1"/>
      <c r="C9" s="1"/>
      <c r="D9" s="2" t="s">
        <v>830</v>
      </c>
    </row>
    <row r="10" spans="1:4" ht="15.75">
      <c r="A10" s="1"/>
      <c r="B10" s="1"/>
      <c r="C10" s="1"/>
      <c r="D10" s="1"/>
    </row>
    <row r="11" spans="1:4" ht="65.25" customHeight="1">
      <c r="A11" s="1"/>
      <c r="B11" s="1"/>
      <c r="C11" s="1"/>
      <c r="D11" s="1"/>
    </row>
    <row r="12" spans="1:4" ht="15.75" customHeight="1">
      <c r="A12" s="1"/>
      <c r="B12" s="244" t="s">
        <v>670</v>
      </c>
      <c r="C12" s="244"/>
      <c r="D12" s="244"/>
    </row>
    <row r="13" spans="1:4" ht="19.5" customHeight="1">
      <c r="A13" s="1"/>
      <c r="B13" s="244" t="s">
        <v>671</v>
      </c>
      <c r="C13" s="244"/>
      <c r="D13" s="244"/>
    </row>
    <row r="14" spans="1:4" ht="22.5" customHeight="1">
      <c r="A14" s="1"/>
      <c r="B14" s="1"/>
      <c r="C14" s="1"/>
      <c r="D14" s="1"/>
    </row>
    <row r="15" spans="1:4" ht="33.75" customHeight="1">
      <c r="A15" s="1"/>
      <c r="B15" s="247" t="s">
        <v>460</v>
      </c>
      <c r="C15" s="247"/>
      <c r="D15" s="248" t="s">
        <v>672</v>
      </c>
    </row>
    <row r="16" spans="1:4" ht="66" customHeight="1">
      <c r="A16" s="1"/>
      <c r="B16" s="162" t="s">
        <v>673</v>
      </c>
      <c r="C16" s="160" t="s">
        <v>674</v>
      </c>
      <c r="D16" s="248"/>
    </row>
    <row r="17" spans="1:4" ht="18.75" customHeight="1">
      <c r="A17" s="1"/>
      <c r="B17" s="163">
        <v>1</v>
      </c>
      <c r="C17" s="163">
        <v>2</v>
      </c>
      <c r="D17" s="149">
        <v>3</v>
      </c>
    </row>
    <row r="18" spans="1:4" ht="26.25" customHeight="1">
      <c r="A18" s="1"/>
      <c r="B18" s="164" t="s">
        <v>6</v>
      </c>
      <c r="C18" s="165"/>
      <c r="D18" s="166" t="s">
        <v>675</v>
      </c>
    </row>
    <row r="19" spans="1:4" ht="41.25" customHeight="1">
      <c r="A19" s="1"/>
      <c r="B19" s="164" t="s">
        <v>6</v>
      </c>
      <c r="C19" s="167" t="s">
        <v>676</v>
      </c>
      <c r="D19" s="168" t="s">
        <v>677</v>
      </c>
    </row>
    <row r="20" spans="1:4" ht="54.75" customHeight="1">
      <c r="A20" s="1"/>
      <c r="B20" s="164" t="s">
        <v>6</v>
      </c>
      <c r="C20" s="167" t="s">
        <v>678</v>
      </c>
      <c r="D20" s="169" t="s">
        <v>679</v>
      </c>
    </row>
    <row r="21" spans="1:4" ht="48" customHeight="1">
      <c r="A21" s="1"/>
      <c r="B21" s="164" t="s">
        <v>6</v>
      </c>
      <c r="C21" s="167" t="s">
        <v>680</v>
      </c>
      <c r="D21" s="168" t="s">
        <v>681</v>
      </c>
    </row>
    <row r="22" spans="1:4" ht="36" customHeight="1">
      <c r="A22" s="1"/>
      <c r="B22" s="170" t="s">
        <v>6</v>
      </c>
      <c r="C22" s="167" t="s">
        <v>682</v>
      </c>
      <c r="D22" s="171" t="s">
        <v>683</v>
      </c>
    </row>
    <row r="23" spans="1:4" ht="80.25" customHeight="1">
      <c r="A23" s="1"/>
      <c r="B23" s="164" t="s">
        <v>6</v>
      </c>
      <c r="C23" s="167" t="s">
        <v>684</v>
      </c>
      <c r="D23" s="172" t="s">
        <v>513</v>
      </c>
    </row>
    <row r="24" spans="1:4" ht="78.75" customHeight="1">
      <c r="A24" s="1"/>
      <c r="B24" s="164" t="s">
        <v>6</v>
      </c>
      <c r="C24" s="167" t="s">
        <v>685</v>
      </c>
      <c r="D24" s="168" t="s">
        <v>686</v>
      </c>
    </row>
    <row r="25" spans="1:4" ht="74.25" customHeight="1">
      <c r="A25" s="1"/>
      <c r="B25" s="164" t="s">
        <v>6</v>
      </c>
      <c r="C25" s="167" t="s">
        <v>521</v>
      </c>
      <c r="D25" s="168" t="s">
        <v>522</v>
      </c>
    </row>
    <row r="26" spans="1:4" ht="74.25" customHeight="1">
      <c r="A26" s="1"/>
      <c r="B26" s="164" t="s">
        <v>6</v>
      </c>
      <c r="C26" s="112" t="s">
        <v>525</v>
      </c>
      <c r="D26" s="168" t="s">
        <v>526</v>
      </c>
    </row>
    <row r="27" spans="1:4" ht="55.5" customHeight="1">
      <c r="A27" s="1"/>
      <c r="B27" s="164" t="s">
        <v>6</v>
      </c>
      <c r="C27" s="173" t="s">
        <v>687</v>
      </c>
      <c r="D27" s="168" t="s">
        <v>688</v>
      </c>
    </row>
    <row r="28" spans="1:4" ht="87" customHeight="1">
      <c r="A28" s="1"/>
      <c r="B28" s="164" t="s">
        <v>6</v>
      </c>
      <c r="C28" s="174" t="s">
        <v>689</v>
      </c>
      <c r="D28" s="171" t="s">
        <v>690</v>
      </c>
    </row>
    <row r="29" spans="1:4" ht="66" customHeight="1">
      <c r="A29" s="1"/>
      <c r="B29" s="164" t="s">
        <v>6</v>
      </c>
      <c r="C29" s="174" t="s">
        <v>691</v>
      </c>
      <c r="D29" s="61" t="s">
        <v>692</v>
      </c>
    </row>
    <row r="30" spans="1:4" ht="40.5" customHeight="1">
      <c r="A30" s="1"/>
      <c r="B30" s="164" t="s">
        <v>6</v>
      </c>
      <c r="C30" s="175" t="s">
        <v>693</v>
      </c>
      <c r="D30" s="61" t="s">
        <v>694</v>
      </c>
    </row>
    <row r="31" spans="1:4" ht="45.75" customHeight="1">
      <c r="A31" s="1"/>
      <c r="B31" s="164" t="s">
        <v>6</v>
      </c>
      <c r="C31" s="167" t="s">
        <v>695</v>
      </c>
      <c r="D31" s="168" t="s">
        <v>696</v>
      </c>
    </row>
    <row r="32" spans="1:4" ht="86.25" customHeight="1">
      <c r="A32" s="1"/>
      <c r="B32" s="164" t="s">
        <v>6</v>
      </c>
      <c r="C32" s="167" t="s">
        <v>697</v>
      </c>
      <c r="D32" s="168" t="s">
        <v>698</v>
      </c>
    </row>
    <row r="33" spans="1:4" ht="41.25" customHeight="1">
      <c r="A33" s="1"/>
      <c r="B33" s="164" t="s">
        <v>6</v>
      </c>
      <c r="C33" s="176" t="s">
        <v>699</v>
      </c>
      <c r="D33" s="61" t="s">
        <v>540</v>
      </c>
    </row>
    <row r="34" spans="1:4" ht="33.75" customHeight="1">
      <c r="A34" s="1"/>
      <c r="B34" s="164" t="s">
        <v>6</v>
      </c>
      <c r="C34" s="167" t="s">
        <v>700</v>
      </c>
      <c r="D34" s="168" t="s">
        <v>701</v>
      </c>
    </row>
    <row r="35" spans="1:4" ht="88.5" customHeight="1">
      <c r="A35" s="1"/>
      <c r="B35" s="164" t="s">
        <v>6</v>
      </c>
      <c r="C35" s="167" t="s">
        <v>702</v>
      </c>
      <c r="D35" s="177" t="s">
        <v>703</v>
      </c>
    </row>
    <row r="36" spans="1:4" ht="84" customHeight="1">
      <c r="A36" s="1"/>
      <c r="B36" s="164" t="s">
        <v>6</v>
      </c>
      <c r="C36" s="167" t="s">
        <v>704</v>
      </c>
      <c r="D36" s="61" t="s">
        <v>705</v>
      </c>
    </row>
    <row r="37" spans="1:4" ht="91.5" customHeight="1">
      <c r="A37" s="1"/>
      <c r="B37" s="164" t="s">
        <v>6</v>
      </c>
      <c r="C37" s="167" t="s">
        <v>706</v>
      </c>
      <c r="D37" s="177" t="s">
        <v>707</v>
      </c>
    </row>
    <row r="38" spans="1:4" ht="86.25" customHeight="1">
      <c r="A38" s="1"/>
      <c r="B38" s="164" t="s">
        <v>6</v>
      </c>
      <c r="C38" s="167" t="s">
        <v>708</v>
      </c>
      <c r="D38" s="178" t="s">
        <v>709</v>
      </c>
    </row>
    <row r="39" spans="1:4" ht="86.25" customHeight="1">
      <c r="A39" s="1"/>
      <c r="B39" s="164" t="s">
        <v>6</v>
      </c>
      <c r="C39" s="167" t="s">
        <v>710</v>
      </c>
      <c r="D39" s="61" t="s">
        <v>711</v>
      </c>
    </row>
    <row r="40" spans="1:4" ht="46.5" customHeight="1">
      <c r="A40" s="1"/>
      <c r="B40" s="164" t="s">
        <v>6</v>
      </c>
      <c r="C40" s="167" t="s">
        <v>712</v>
      </c>
      <c r="D40" s="168" t="s">
        <v>903</v>
      </c>
    </row>
    <row r="41" spans="1:4" ht="31.5">
      <c r="A41" s="1"/>
      <c r="B41" s="164" t="s">
        <v>6</v>
      </c>
      <c r="C41" s="167" t="s">
        <v>713</v>
      </c>
      <c r="D41" s="168" t="s">
        <v>714</v>
      </c>
    </row>
    <row r="42" spans="1:4" ht="63">
      <c r="A42" s="1"/>
      <c r="B42" s="164" t="s">
        <v>6</v>
      </c>
      <c r="C42" s="179" t="s">
        <v>547</v>
      </c>
      <c r="D42" s="61" t="s">
        <v>548</v>
      </c>
    </row>
    <row r="43" spans="1:4" ht="47.25">
      <c r="A43" s="1"/>
      <c r="B43" s="164" t="s">
        <v>6</v>
      </c>
      <c r="C43" s="179" t="s">
        <v>715</v>
      </c>
      <c r="D43" s="177" t="s">
        <v>716</v>
      </c>
    </row>
    <row r="44" spans="1:4" ht="47.25">
      <c r="A44" s="1"/>
      <c r="B44" s="164" t="s">
        <v>6</v>
      </c>
      <c r="C44" s="179" t="s">
        <v>717</v>
      </c>
      <c r="D44" s="177" t="s">
        <v>718</v>
      </c>
    </row>
    <row r="45" spans="1:4" ht="78.75">
      <c r="A45" s="1"/>
      <c r="B45" s="164" t="s">
        <v>6</v>
      </c>
      <c r="C45" s="180" t="s">
        <v>719</v>
      </c>
      <c r="D45" s="181" t="s">
        <v>720</v>
      </c>
    </row>
    <row r="46" spans="1:4" ht="63">
      <c r="A46" s="1"/>
      <c r="B46" s="164" t="s">
        <v>6</v>
      </c>
      <c r="C46" s="182" t="s">
        <v>721</v>
      </c>
      <c r="D46" s="177" t="s">
        <v>722</v>
      </c>
    </row>
    <row r="47" spans="1:4" ht="157.5">
      <c r="A47" s="1"/>
      <c r="B47" s="164" t="s">
        <v>6</v>
      </c>
      <c r="C47" s="167" t="s">
        <v>723</v>
      </c>
      <c r="D47" s="177" t="s">
        <v>724</v>
      </c>
    </row>
    <row r="48" spans="1:4" ht="94.5">
      <c r="A48" s="1"/>
      <c r="B48" s="164" t="s">
        <v>6</v>
      </c>
      <c r="C48" s="180" t="s">
        <v>725</v>
      </c>
      <c r="D48" s="177" t="s">
        <v>726</v>
      </c>
    </row>
    <row r="49" spans="1:4" ht="63">
      <c r="A49" s="1"/>
      <c r="B49" s="164" t="s">
        <v>6</v>
      </c>
      <c r="C49" s="180" t="s">
        <v>727</v>
      </c>
      <c r="D49" s="177" t="s">
        <v>728</v>
      </c>
    </row>
    <row r="50" spans="1:4" ht="31.5">
      <c r="A50" s="1"/>
      <c r="B50" s="164" t="s">
        <v>6</v>
      </c>
      <c r="C50" s="167" t="s">
        <v>729</v>
      </c>
      <c r="D50" s="171" t="s">
        <v>730</v>
      </c>
    </row>
    <row r="51" spans="1:4" ht="15.75">
      <c r="A51" s="1"/>
      <c r="B51" s="164" t="s">
        <v>6</v>
      </c>
      <c r="C51" s="167" t="s">
        <v>731</v>
      </c>
      <c r="D51" s="171" t="s">
        <v>732</v>
      </c>
    </row>
    <row r="52" spans="1:4" ht="47.25">
      <c r="A52" s="1"/>
      <c r="B52" s="164" t="s">
        <v>6</v>
      </c>
      <c r="C52" s="99" t="s">
        <v>853</v>
      </c>
      <c r="D52" s="76" t="s">
        <v>854</v>
      </c>
    </row>
    <row r="53" spans="1:4" ht="47.25">
      <c r="A53" s="1"/>
      <c r="B53" s="164" t="s">
        <v>6</v>
      </c>
      <c r="C53" s="182" t="s">
        <v>733</v>
      </c>
      <c r="D53" s="168" t="s">
        <v>734</v>
      </c>
    </row>
    <row r="54" spans="1:4" ht="31.5">
      <c r="A54" s="1"/>
      <c r="B54" s="164"/>
      <c r="C54" s="182" t="s">
        <v>735</v>
      </c>
      <c r="D54" s="171" t="s">
        <v>736</v>
      </c>
    </row>
    <row r="55" spans="1:4" ht="15.75">
      <c r="A55" s="1"/>
      <c r="B55" s="164" t="s">
        <v>6</v>
      </c>
      <c r="C55" s="179" t="s">
        <v>737</v>
      </c>
      <c r="D55" s="169" t="s">
        <v>738</v>
      </c>
    </row>
    <row r="56" spans="1:4" ht="63">
      <c r="A56" s="1"/>
      <c r="B56" s="183" t="s">
        <v>739</v>
      </c>
      <c r="C56" s="184"/>
      <c r="D56" s="185" t="s">
        <v>740</v>
      </c>
    </row>
    <row r="57" spans="1:4" ht="78.75">
      <c r="A57" s="1"/>
      <c r="B57" s="186" t="s">
        <v>739</v>
      </c>
      <c r="C57" s="167" t="s">
        <v>741</v>
      </c>
      <c r="D57" s="177" t="s">
        <v>742</v>
      </c>
    </row>
    <row r="58" spans="1:4" ht="47.25">
      <c r="A58" s="1"/>
      <c r="B58" s="186" t="s">
        <v>739</v>
      </c>
      <c r="C58" s="167" t="s">
        <v>743</v>
      </c>
      <c r="D58" s="168" t="s">
        <v>692</v>
      </c>
    </row>
    <row r="59" spans="1:4" ht="47.25">
      <c r="A59" s="1"/>
      <c r="B59" s="186" t="s">
        <v>739</v>
      </c>
      <c r="C59" s="167" t="s">
        <v>744</v>
      </c>
      <c r="D59" s="168" t="s">
        <v>694</v>
      </c>
    </row>
    <row r="60" spans="1:4" ht="31.5">
      <c r="A60" s="1"/>
      <c r="B60" s="186" t="s">
        <v>739</v>
      </c>
      <c r="C60" s="187" t="s">
        <v>539</v>
      </c>
      <c r="D60" s="188" t="s">
        <v>540</v>
      </c>
    </row>
    <row r="61" spans="1:4" ht="31.5">
      <c r="A61" s="1"/>
      <c r="B61" s="186" t="s">
        <v>739</v>
      </c>
      <c r="C61" s="187" t="s">
        <v>745</v>
      </c>
      <c r="D61" s="188" t="s">
        <v>746</v>
      </c>
    </row>
    <row r="62" spans="1:4" ht="31.5">
      <c r="A62" s="1"/>
      <c r="B62" s="186" t="s">
        <v>739</v>
      </c>
      <c r="C62" s="187" t="s">
        <v>747</v>
      </c>
      <c r="D62" s="188" t="s">
        <v>748</v>
      </c>
    </row>
    <row r="63" spans="1:4" ht="47.25">
      <c r="A63" s="1"/>
      <c r="B63" s="186" t="s">
        <v>739</v>
      </c>
      <c r="C63" s="167" t="s">
        <v>749</v>
      </c>
      <c r="D63" s="177" t="s">
        <v>718</v>
      </c>
    </row>
    <row r="64" spans="1:4" ht="78.75">
      <c r="A64" s="1"/>
      <c r="B64" s="186" t="s">
        <v>739</v>
      </c>
      <c r="C64" s="180" t="s">
        <v>719</v>
      </c>
      <c r="D64" s="189" t="s">
        <v>720</v>
      </c>
    </row>
    <row r="65" spans="1:4" ht="63">
      <c r="A65" s="1"/>
      <c r="B65" s="186" t="s">
        <v>739</v>
      </c>
      <c r="C65" s="182" t="s">
        <v>721</v>
      </c>
      <c r="D65" s="177" t="s">
        <v>722</v>
      </c>
    </row>
    <row r="66" spans="1:4" ht="157.5">
      <c r="A66" s="1"/>
      <c r="B66" s="186" t="s">
        <v>739</v>
      </c>
      <c r="C66" s="167" t="s">
        <v>723</v>
      </c>
      <c r="D66" s="177" t="s">
        <v>724</v>
      </c>
    </row>
    <row r="67" spans="1:4" ht="94.5">
      <c r="A67" s="1"/>
      <c r="B67" s="186" t="s">
        <v>739</v>
      </c>
      <c r="C67" s="180" t="s">
        <v>725</v>
      </c>
      <c r="D67" s="177" t="s">
        <v>726</v>
      </c>
    </row>
    <row r="68" spans="1:4" ht="63">
      <c r="A68" s="1"/>
      <c r="B68" s="186" t="s">
        <v>739</v>
      </c>
      <c r="C68" s="180" t="s">
        <v>727</v>
      </c>
      <c r="D68" s="177" t="s">
        <v>728</v>
      </c>
    </row>
    <row r="69" spans="1:4" ht="31.5">
      <c r="A69" s="1"/>
      <c r="B69" s="186" t="s">
        <v>739</v>
      </c>
      <c r="C69" s="167" t="s">
        <v>750</v>
      </c>
      <c r="D69" s="168" t="s">
        <v>730</v>
      </c>
    </row>
    <row r="70" spans="1:4" ht="15.75">
      <c r="A70" s="1"/>
      <c r="B70" s="186" t="s">
        <v>739</v>
      </c>
      <c r="C70" s="167" t="s">
        <v>751</v>
      </c>
      <c r="D70" s="168" t="s">
        <v>732</v>
      </c>
    </row>
    <row r="71" spans="1:4" ht="47.25">
      <c r="A71" s="1"/>
      <c r="B71" s="164" t="s">
        <v>739</v>
      </c>
      <c r="C71" s="99" t="s">
        <v>853</v>
      </c>
      <c r="D71" s="76" t="s">
        <v>854</v>
      </c>
    </row>
    <row r="72" spans="1:4" ht="15.75">
      <c r="A72" s="1"/>
      <c r="B72" s="186" t="s">
        <v>739</v>
      </c>
      <c r="C72" s="179" t="s">
        <v>737</v>
      </c>
      <c r="D72" s="169" t="s">
        <v>752</v>
      </c>
    </row>
    <row r="73" spans="1:4" ht="31.5">
      <c r="A73" s="1"/>
      <c r="B73" s="186" t="s">
        <v>284</v>
      </c>
      <c r="C73" s="190"/>
      <c r="D73" s="185" t="s">
        <v>283</v>
      </c>
    </row>
    <row r="74" spans="1:4" ht="31.5">
      <c r="A74" s="1"/>
      <c r="B74" s="186" t="s">
        <v>364</v>
      </c>
      <c r="C74" s="190"/>
      <c r="D74" s="185" t="s">
        <v>753</v>
      </c>
    </row>
    <row r="75" spans="1:4" ht="15.75">
      <c r="A75" s="1"/>
      <c r="B75" s="1"/>
      <c r="C75" s="1"/>
      <c r="D75" s="1"/>
    </row>
    <row r="76" spans="1:4" ht="15.75">
      <c r="A76" s="1"/>
      <c r="B76" s="1" t="s">
        <v>754</v>
      </c>
      <c r="C76" s="1"/>
      <c r="D76" s="1"/>
    </row>
    <row r="77" spans="1:4" ht="15.75">
      <c r="A77" s="1"/>
      <c r="B77" s="1" t="s">
        <v>755</v>
      </c>
      <c r="C77" s="1"/>
      <c r="D77" s="1"/>
    </row>
    <row r="78" spans="1:4" ht="15.75">
      <c r="A78" s="1"/>
      <c r="B78" s="1" t="s">
        <v>756</v>
      </c>
      <c r="C78" s="1"/>
      <c r="D78" s="1"/>
    </row>
    <row r="79" spans="1:4" ht="15.75">
      <c r="A79" s="1"/>
      <c r="B79" s="1"/>
      <c r="C79" s="1"/>
      <c r="D79" s="1"/>
    </row>
  </sheetData>
  <sheetProtection selectLockedCells="1" selectUnlockedCells="1"/>
  <mergeCells count="5">
    <mergeCell ref="C3:D3"/>
    <mergeCell ref="B12:D12"/>
    <mergeCell ref="B13:D13"/>
    <mergeCell ref="B15:C15"/>
    <mergeCell ref="D15:D16"/>
  </mergeCells>
  <printOptions/>
  <pageMargins left="0" right="0" top="0.5118110236220472" bottom="0.35433070866141736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1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7.625" style="0" customWidth="1"/>
    <col min="2" max="2" width="27.875" style="0" customWidth="1"/>
    <col min="3" max="3" width="52.625" style="0" customWidth="1"/>
  </cols>
  <sheetData>
    <row r="1" spans="1:3" ht="15.75">
      <c r="A1" s="1"/>
      <c r="B1" s="1"/>
      <c r="C1" s="1"/>
    </row>
    <row r="2" spans="1:3" ht="15.75">
      <c r="A2" s="1"/>
      <c r="B2" s="246" t="s">
        <v>757</v>
      </c>
      <c r="C2" s="246"/>
    </row>
    <row r="3" spans="1:3" ht="15.75">
      <c r="A3" s="1"/>
      <c r="B3" s="246" t="s">
        <v>0</v>
      </c>
      <c r="C3" s="246"/>
    </row>
    <row r="4" spans="1:3" ht="15.75">
      <c r="A4" s="1"/>
      <c r="B4" s="246" t="s">
        <v>1</v>
      </c>
      <c r="C4" s="246"/>
    </row>
    <row r="5" spans="1:3" ht="15.75">
      <c r="A5" s="1"/>
      <c r="B5" s="2"/>
      <c r="C5" s="2" t="s">
        <v>836</v>
      </c>
    </row>
    <row r="6" spans="1:3" ht="15.75">
      <c r="A6" s="1"/>
      <c r="B6" s="246" t="s">
        <v>669</v>
      </c>
      <c r="C6" s="246"/>
    </row>
    <row r="7" spans="1:3" ht="15.75">
      <c r="A7" s="1"/>
      <c r="B7" s="2"/>
      <c r="C7" s="2" t="s">
        <v>834</v>
      </c>
    </row>
    <row r="8" spans="1:3" ht="15.75">
      <c r="A8" s="1"/>
      <c r="B8" s="2"/>
      <c r="C8" s="2" t="s">
        <v>830</v>
      </c>
    </row>
    <row r="9" spans="1:3" ht="15.75">
      <c r="A9" s="1"/>
      <c r="B9" s="1"/>
      <c r="C9" s="1"/>
    </row>
    <row r="10" spans="1:3" ht="15.75">
      <c r="A10" s="244" t="s">
        <v>758</v>
      </c>
      <c r="B10" s="244"/>
      <c r="C10" s="244"/>
    </row>
    <row r="11" spans="1:3" ht="15.75">
      <c r="A11" s="244" t="s">
        <v>759</v>
      </c>
      <c r="B11" s="244"/>
      <c r="C11" s="244"/>
    </row>
    <row r="12" spans="1:3" ht="15.75">
      <c r="A12" s="1"/>
      <c r="B12" s="1"/>
      <c r="C12" s="1"/>
    </row>
    <row r="13" spans="1:3" ht="47.25">
      <c r="A13" s="191" t="s">
        <v>760</v>
      </c>
      <c r="B13" s="191" t="s">
        <v>761</v>
      </c>
      <c r="C13" s="161" t="s">
        <v>5</v>
      </c>
    </row>
    <row r="14" spans="1:3" ht="15.75">
      <c r="A14" s="192">
        <v>1</v>
      </c>
      <c r="B14" s="192">
        <v>2</v>
      </c>
      <c r="C14" s="192">
        <v>3</v>
      </c>
    </row>
    <row r="15" spans="1:3" ht="31.5">
      <c r="A15" s="193" t="s">
        <v>6</v>
      </c>
      <c r="B15" s="194"/>
      <c r="C15" s="195" t="s">
        <v>762</v>
      </c>
    </row>
    <row r="16" spans="1:3" ht="47.25">
      <c r="A16" s="12" t="s">
        <v>6</v>
      </c>
      <c r="B16" s="196" t="s">
        <v>763</v>
      </c>
      <c r="C16" s="197" t="s">
        <v>764</v>
      </c>
    </row>
    <row r="17" spans="1:3" ht="47.25">
      <c r="A17" s="12" t="s">
        <v>6</v>
      </c>
      <c r="B17" s="196" t="s">
        <v>765</v>
      </c>
      <c r="C17" s="197" t="s">
        <v>766</v>
      </c>
    </row>
    <row r="18" spans="1:3" ht="63">
      <c r="A18" s="12" t="s">
        <v>6</v>
      </c>
      <c r="B18" s="196" t="s">
        <v>767</v>
      </c>
      <c r="C18" s="198" t="s">
        <v>909</v>
      </c>
    </row>
    <row r="19" spans="1:3" ht="63">
      <c r="A19" s="12" t="s">
        <v>6</v>
      </c>
      <c r="B19" s="199" t="s">
        <v>768</v>
      </c>
      <c r="C19" s="198" t="s">
        <v>910</v>
      </c>
    </row>
    <row r="20" spans="1:3" ht="31.5">
      <c r="A20" s="12" t="s">
        <v>6</v>
      </c>
      <c r="B20" s="196" t="s">
        <v>769</v>
      </c>
      <c r="C20" s="197" t="s">
        <v>770</v>
      </c>
    </row>
    <row r="21" spans="1:3" ht="31.5">
      <c r="A21" s="12" t="s">
        <v>6</v>
      </c>
      <c r="B21" s="196" t="s">
        <v>771</v>
      </c>
      <c r="C21" s="197" t="s">
        <v>772</v>
      </c>
    </row>
    <row r="22" spans="1:3" ht="78.75">
      <c r="A22" s="12" t="s">
        <v>6</v>
      </c>
      <c r="B22" s="196" t="s">
        <v>773</v>
      </c>
      <c r="C22" s="200" t="s">
        <v>774</v>
      </c>
    </row>
    <row r="23" spans="1:3" ht="63">
      <c r="A23" s="12" t="s">
        <v>6</v>
      </c>
      <c r="B23" s="196" t="s">
        <v>775</v>
      </c>
      <c r="C23" s="200" t="s">
        <v>776</v>
      </c>
    </row>
    <row r="24" spans="1:3" ht="15.75">
      <c r="A24" s="119"/>
      <c r="B24" s="119"/>
      <c r="C24" s="1"/>
    </row>
    <row r="25" spans="1:3" ht="15.75">
      <c r="A25" s="119"/>
      <c r="B25" s="119"/>
      <c r="C25" s="1"/>
    </row>
    <row r="26" spans="1:3" ht="15.75">
      <c r="A26" s="119"/>
      <c r="B26" s="119"/>
      <c r="C26" s="1"/>
    </row>
    <row r="27" spans="1:3" ht="15.75">
      <c r="A27" s="119"/>
      <c r="B27" s="119"/>
      <c r="C27" s="1"/>
    </row>
    <row r="28" spans="1:3" ht="15.75">
      <c r="A28" s="119"/>
      <c r="B28" s="119"/>
      <c r="C28" s="1"/>
    </row>
    <row r="29" spans="1:3" ht="15.75">
      <c r="A29" s="119"/>
      <c r="B29" s="119"/>
      <c r="C29" s="1"/>
    </row>
    <row r="30" spans="1:3" ht="15.75">
      <c r="A30" s="119"/>
      <c r="B30" s="119"/>
      <c r="C30" s="1"/>
    </row>
    <row r="31" spans="1:3" ht="15.75">
      <c r="A31" s="119"/>
      <c r="B31" s="119"/>
      <c r="C31" s="1"/>
    </row>
    <row r="32" spans="1:3" ht="15.75">
      <c r="A32" s="119"/>
      <c r="B32" s="119"/>
      <c r="C32" s="1"/>
    </row>
    <row r="33" spans="1:3" ht="15.75">
      <c r="A33" s="119"/>
      <c r="B33" s="119"/>
      <c r="C33" s="1"/>
    </row>
    <row r="34" spans="1:3" ht="15.75">
      <c r="A34" s="119"/>
      <c r="B34" s="119"/>
      <c r="C34" s="1"/>
    </row>
    <row r="35" spans="1:3" ht="15.75">
      <c r="A35" s="119"/>
      <c r="B35" s="119"/>
      <c r="C35" s="1"/>
    </row>
    <row r="36" spans="1:3" ht="15.75">
      <c r="A36" s="119"/>
      <c r="B36" s="119"/>
      <c r="C36" s="1"/>
    </row>
    <row r="37" spans="1:3" ht="15.75">
      <c r="A37" s="119"/>
      <c r="B37" s="119"/>
      <c r="C37" s="1"/>
    </row>
    <row r="38" spans="1:3" ht="15.75">
      <c r="A38" s="119"/>
      <c r="B38" s="119"/>
      <c r="C38" s="1"/>
    </row>
    <row r="39" spans="1:3" ht="15.75">
      <c r="A39" s="119"/>
      <c r="B39" s="119"/>
      <c r="C39" s="1"/>
    </row>
    <row r="40" spans="1:3" ht="15.75">
      <c r="A40" s="119"/>
      <c r="B40" s="119"/>
      <c r="C40" s="1"/>
    </row>
    <row r="41" spans="1:3" ht="15.75">
      <c r="A41" s="119"/>
      <c r="B41" s="119"/>
      <c r="C41" s="1"/>
    </row>
    <row r="42" spans="1:3" ht="15.75">
      <c r="A42" s="119"/>
      <c r="B42" s="119"/>
      <c r="C42" s="1"/>
    </row>
    <row r="43" spans="1:3" ht="15.75">
      <c r="A43" s="119"/>
      <c r="B43" s="119"/>
      <c r="C43" s="1"/>
    </row>
    <row r="44" spans="1:3" ht="15.75">
      <c r="A44" s="119"/>
      <c r="B44" s="119"/>
      <c r="C44" s="1"/>
    </row>
    <row r="45" spans="1:3" ht="15.75">
      <c r="A45" s="119"/>
      <c r="B45" s="119"/>
      <c r="C45" s="1"/>
    </row>
    <row r="46" spans="1:3" ht="15.75">
      <c r="A46" s="119"/>
      <c r="B46" s="119"/>
      <c r="C46" s="1"/>
    </row>
    <row r="47" spans="1:3" ht="15.75">
      <c r="A47" s="119"/>
      <c r="B47" s="119"/>
      <c r="C47" s="1"/>
    </row>
    <row r="48" spans="1:3" ht="15.75">
      <c r="A48" s="119"/>
      <c r="B48" s="119"/>
      <c r="C48" s="1"/>
    </row>
    <row r="49" spans="1:3" ht="15.75">
      <c r="A49" s="119"/>
      <c r="B49" s="119"/>
      <c r="C49" s="1"/>
    </row>
    <row r="50" spans="1:3" ht="15.75">
      <c r="A50" s="119"/>
      <c r="B50" s="119"/>
      <c r="C50" s="1"/>
    </row>
    <row r="51" spans="1:3" ht="15.75">
      <c r="A51" s="119"/>
      <c r="B51" s="119"/>
      <c r="C51" s="1"/>
    </row>
    <row r="52" spans="1:3" ht="15.75">
      <c r="A52" s="119"/>
      <c r="B52" s="119"/>
      <c r="C52" s="1"/>
    </row>
    <row r="53" spans="1:3" ht="15.75">
      <c r="A53" s="119"/>
      <c r="B53" s="119"/>
      <c r="C53" s="1"/>
    </row>
    <row r="54" spans="1:3" ht="15.75">
      <c r="A54" s="119"/>
      <c r="B54" s="119"/>
      <c r="C54" s="1"/>
    </row>
    <row r="55" spans="1:3" ht="15.75">
      <c r="A55" s="119"/>
      <c r="B55" s="119"/>
      <c r="C55" s="1"/>
    </row>
    <row r="56" spans="1:3" ht="15.75">
      <c r="A56" s="119"/>
      <c r="B56" s="119"/>
      <c r="C56" s="1"/>
    </row>
    <row r="57" spans="1:3" ht="15.75">
      <c r="A57" s="119"/>
      <c r="B57" s="119"/>
      <c r="C57" s="1"/>
    </row>
    <row r="58" spans="1:3" ht="15.75">
      <c r="A58" s="119"/>
      <c r="B58" s="119"/>
      <c r="C58" s="1"/>
    </row>
    <row r="59" spans="1:3" ht="15.75">
      <c r="A59" s="119"/>
      <c r="B59" s="119"/>
      <c r="C59" s="1"/>
    </row>
    <row r="60" spans="1:3" ht="15.75">
      <c r="A60" s="119"/>
      <c r="B60" s="119"/>
      <c r="C60" s="1"/>
    </row>
    <row r="61" spans="1:3" ht="15.75">
      <c r="A61" s="119"/>
      <c r="B61" s="119"/>
      <c r="C61" s="1"/>
    </row>
    <row r="62" spans="1:3" ht="15.75">
      <c r="A62" s="119"/>
      <c r="B62" s="119"/>
      <c r="C62" s="1"/>
    </row>
    <row r="63" spans="1:3" ht="15.75">
      <c r="A63" s="119"/>
      <c r="B63" s="119"/>
      <c r="C63" s="1"/>
    </row>
    <row r="64" spans="1:3" ht="15.75">
      <c r="A64" s="119"/>
      <c r="B64" s="119"/>
      <c r="C64" s="1"/>
    </row>
    <row r="65" spans="1:3" ht="15.75">
      <c r="A65" s="119"/>
      <c r="B65" s="119"/>
      <c r="C65" s="1"/>
    </row>
    <row r="66" spans="1:3" ht="15.75">
      <c r="A66" s="119"/>
      <c r="B66" s="119"/>
      <c r="C66" s="1"/>
    </row>
    <row r="67" spans="1:3" ht="15.75">
      <c r="A67" s="119"/>
      <c r="B67" s="119"/>
      <c r="C67" s="1"/>
    </row>
    <row r="68" spans="1:3" ht="15.75">
      <c r="A68" s="119"/>
      <c r="B68" s="119"/>
      <c r="C68" s="1"/>
    </row>
    <row r="69" spans="1:3" ht="15.75">
      <c r="A69" s="119"/>
      <c r="B69" s="119"/>
      <c r="C69" s="1"/>
    </row>
    <row r="70" spans="1:3" ht="15.75">
      <c r="A70" s="119"/>
      <c r="B70" s="119"/>
      <c r="C70" s="1"/>
    </row>
    <row r="71" spans="1:3" ht="15.75">
      <c r="A71" s="119"/>
      <c r="B71" s="119"/>
      <c r="C71" s="1"/>
    </row>
    <row r="72" spans="1:3" ht="15.75">
      <c r="A72" s="119"/>
      <c r="B72" s="119"/>
      <c r="C72" s="1"/>
    </row>
    <row r="73" spans="1:3" ht="15.75">
      <c r="A73" s="119"/>
      <c r="B73" s="119"/>
      <c r="C73" s="1"/>
    </row>
    <row r="74" spans="1:3" ht="15.75">
      <c r="A74" s="119"/>
      <c r="B74" s="119"/>
      <c r="C74" s="1"/>
    </row>
    <row r="75" spans="1:3" ht="15.75">
      <c r="A75" s="119"/>
      <c r="B75" s="119"/>
      <c r="C75" s="1"/>
    </row>
    <row r="76" spans="1:3" ht="15.75">
      <c r="A76" s="119"/>
      <c r="B76" s="119"/>
      <c r="C76" s="1"/>
    </row>
    <row r="77" spans="1:3" ht="15.75">
      <c r="A77" s="119"/>
      <c r="B77" s="119"/>
      <c r="C77" s="1"/>
    </row>
    <row r="78" spans="1:3" ht="15.75">
      <c r="A78" s="119"/>
      <c r="B78" s="119"/>
      <c r="C78" s="1"/>
    </row>
    <row r="79" spans="1:3" ht="15.75">
      <c r="A79" s="119"/>
      <c r="B79" s="119"/>
      <c r="C79" s="1"/>
    </row>
    <row r="80" spans="1:3" ht="15.75">
      <c r="A80" s="119"/>
      <c r="B80" s="119"/>
      <c r="C80" s="1"/>
    </row>
    <row r="81" spans="1:3" ht="15.75">
      <c r="A81" s="119"/>
      <c r="B81" s="119"/>
      <c r="C81" s="1"/>
    </row>
    <row r="82" spans="1:3" ht="15.75">
      <c r="A82" s="119"/>
      <c r="B82" s="119"/>
      <c r="C82" s="1"/>
    </row>
    <row r="83" spans="1:3" ht="15.75">
      <c r="A83" s="119"/>
      <c r="B83" s="119"/>
      <c r="C83" s="1"/>
    </row>
    <row r="84" spans="1:3" ht="15.75">
      <c r="A84" s="119"/>
      <c r="B84" s="119"/>
      <c r="C84" s="1"/>
    </row>
    <row r="85" spans="1:3" ht="15.75">
      <c r="A85" s="119"/>
      <c r="B85" s="119"/>
      <c r="C85" s="1"/>
    </row>
    <row r="86" spans="1:3" ht="15.75">
      <c r="A86" s="119"/>
      <c r="B86" s="119"/>
      <c r="C86" s="1"/>
    </row>
    <row r="87" spans="1:3" ht="15.75">
      <c r="A87" s="119"/>
      <c r="B87" s="119"/>
      <c r="C87" s="1"/>
    </row>
    <row r="88" spans="1:3" ht="15.75">
      <c r="A88" s="119"/>
      <c r="B88" s="119"/>
      <c r="C88" s="1"/>
    </row>
    <row r="89" spans="1:3" ht="15.75">
      <c r="A89" s="119"/>
      <c r="B89" s="119"/>
      <c r="C89" s="1"/>
    </row>
    <row r="90" spans="1:3" ht="15.75">
      <c r="A90" s="119"/>
      <c r="B90" s="119"/>
      <c r="C90" s="1"/>
    </row>
    <row r="91" spans="1:3" ht="15.75">
      <c r="A91" s="119"/>
      <c r="B91" s="119"/>
      <c r="C91" s="1"/>
    </row>
    <row r="92" spans="1:3" ht="15.75">
      <c r="A92" s="119"/>
      <c r="B92" s="119"/>
      <c r="C92" s="1"/>
    </row>
    <row r="93" spans="1:3" ht="15.75">
      <c r="A93" s="119"/>
      <c r="B93" s="119"/>
      <c r="C93" s="1"/>
    </row>
    <row r="94" spans="1:3" ht="15.75">
      <c r="A94" s="119"/>
      <c r="B94" s="119"/>
      <c r="C94" s="1"/>
    </row>
    <row r="95" spans="1:3" ht="15.75">
      <c r="A95" s="119"/>
      <c r="B95" s="119"/>
      <c r="C95" s="1"/>
    </row>
    <row r="96" spans="1:3" ht="15.75">
      <c r="A96" s="119"/>
      <c r="B96" s="119"/>
      <c r="C96" s="1"/>
    </row>
    <row r="97" spans="1:3" ht="15.75">
      <c r="A97" s="119"/>
      <c r="B97" s="119"/>
      <c r="C97" s="1"/>
    </row>
    <row r="98" spans="1:3" ht="15.75">
      <c r="A98" s="119"/>
      <c r="B98" s="119"/>
      <c r="C98" s="1"/>
    </row>
    <row r="99" spans="1:3" ht="15.75">
      <c r="A99" s="119"/>
      <c r="B99" s="119"/>
      <c r="C99" s="1"/>
    </row>
    <row r="100" spans="1:3" ht="15.75">
      <c r="A100" s="119"/>
      <c r="B100" s="119"/>
      <c r="C100" s="1"/>
    </row>
    <row r="101" spans="1:3" ht="15.75">
      <c r="A101" s="1"/>
      <c r="B101" s="1"/>
      <c r="C101" s="1"/>
    </row>
    <row r="102" spans="1:3" ht="15.75">
      <c r="A102" s="1"/>
      <c r="B102" s="1"/>
      <c r="C102" s="1"/>
    </row>
    <row r="103" spans="1:3" ht="15.75">
      <c r="A103" s="1"/>
      <c r="B103" s="1"/>
      <c r="C103" s="1"/>
    </row>
    <row r="104" spans="1:3" ht="15.75">
      <c r="A104" s="1"/>
      <c r="B104" s="1"/>
      <c r="C104" s="1"/>
    </row>
    <row r="105" spans="1:3" ht="15.75">
      <c r="A105" s="1"/>
      <c r="B105" s="1"/>
      <c r="C105" s="1"/>
    </row>
    <row r="106" spans="1:3" ht="15.75">
      <c r="A106" s="1"/>
      <c r="B106" s="1"/>
      <c r="C106" s="1"/>
    </row>
    <row r="107" spans="1:3" ht="15.75">
      <c r="A107" s="1"/>
      <c r="B107" s="1"/>
      <c r="C107" s="1"/>
    </row>
    <row r="108" spans="1:3" ht="15.75">
      <c r="A108" s="1"/>
      <c r="B108" s="1"/>
      <c r="C108" s="1"/>
    </row>
    <row r="109" spans="1:3" ht="15.75">
      <c r="A109" s="1"/>
      <c r="B109" s="1"/>
      <c r="C109" s="1"/>
    </row>
    <row r="110" spans="1:3" ht="15.75">
      <c r="A110" s="1"/>
      <c r="B110" s="1"/>
      <c r="C110" s="1"/>
    </row>
    <row r="111" spans="1:3" ht="15.75">
      <c r="A111" s="1"/>
      <c r="B111" s="1"/>
      <c r="C111" s="1"/>
    </row>
    <row r="112" spans="1:3" ht="15.75">
      <c r="A112" s="1"/>
      <c r="B112" s="1"/>
      <c r="C112" s="1"/>
    </row>
    <row r="113" spans="1:3" ht="15.75">
      <c r="A113" s="1"/>
      <c r="B113" s="1"/>
      <c r="C113" s="1"/>
    </row>
    <row r="114" spans="1:3" ht="15.75">
      <c r="A114" s="1"/>
      <c r="B114" s="1"/>
      <c r="C114" s="1"/>
    </row>
    <row r="115" spans="1:3" ht="15.75">
      <c r="A115" s="1"/>
      <c r="B115" s="1"/>
      <c r="C115" s="1"/>
    </row>
    <row r="116" spans="1:3" ht="15.75">
      <c r="A116" s="1"/>
      <c r="B116" s="1"/>
      <c r="C116" s="1"/>
    </row>
    <row r="117" spans="1:3" ht="15">
      <c r="A117" s="13"/>
      <c r="B117" s="13"/>
      <c r="C117" s="13"/>
    </row>
    <row r="118" spans="1:3" ht="15">
      <c r="A118" s="13"/>
      <c r="B118" s="13"/>
      <c r="C118" s="13"/>
    </row>
    <row r="119" spans="1:3" ht="15">
      <c r="A119" s="13"/>
      <c r="B119" s="13"/>
      <c r="C119" s="13"/>
    </row>
    <row r="120" spans="1:3" ht="15">
      <c r="A120" s="13"/>
      <c r="B120" s="13"/>
      <c r="C120" s="13"/>
    </row>
    <row r="121" spans="1:3" ht="15">
      <c r="A121" s="13"/>
      <c r="B121" s="13"/>
      <c r="C121" s="13"/>
    </row>
    <row r="122" spans="1:3" ht="15">
      <c r="A122" s="13"/>
      <c r="B122" s="13"/>
      <c r="C122" s="13"/>
    </row>
    <row r="123" spans="1:3" ht="15">
      <c r="A123" s="13"/>
      <c r="B123" s="13"/>
      <c r="C123" s="13"/>
    </row>
    <row r="124" spans="1:3" ht="15">
      <c r="A124" s="13"/>
      <c r="B124" s="13"/>
      <c r="C124" s="13"/>
    </row>
    <row r="125" spans="1:3" ht="15">
      <c r="A125" s="13"/>
      <c r="B125" s="13"/>
      <c r="C125" s="13"/>
    </row>
    <row r="126" spans="1:3" ht="15">
      <c r="A126" s="13"/>
      <c r="B126" s="13"/>
      <c r="C126" s="13"/>
    </row>
    <row r="127" spans="1:3" ht="15">
      <c r="A127" s="13"/>
      <c r="B127" s="13"/>
      <c r="C127" s="13"/>
    </row>
    <row r="128" spans="1:3" ht="15">
      <c r="A128" s="13"/>
      <c r="B128" s="13"/>
      <c r="C128" s="13"/>
    </row>
    <row r="129" spans="1:3" ht="15">
      <c r="A129" s="13"/>
      <c r="B129" s="13"/>
      <c r="C129" s="13"/>
    </row>
    <row r="130" spans="1:3" ht="15">
      <c r="A130" s="13"/>
      <c r="B130" s="13"/>
      <c r="C130" s="13"/>
    </row>
    <row r="131" spans="1:3" ht="15">
      <c r="A131" s="13"/>
      <c r="B131" s="13"/>
      <c r="C131" s="13"/>
    </row>
    <row r="132" spans="1:3" ht="15">
      <c r="A132" s="13"/>
      <c r="B132" s="13"/>
      <c r="C132" s="13"/>
    </row>
    <row r="133" spans="1:3" ht="15">
      <c r="A133" s="13"/>
      <c r="B133" s="13"/>
      <c r="C133" s="13"/>
    </row>
    <row r="134" spans="1:3" ht="15">
      <c r="A134" s="13"/>
      <c r="B134" s="13"/>
      <c r="C134" s="13"/>
    </row>
    <row r="135" spans="1:3" ht="15">
      <c r="A135" s="13"/>
      <c r="B135" s="13"/>
      <c r="C135" s="13"/>
    </row>
    <row r="136" spans="1:3" ht="12.75">
      <c r="A136" s="14"/>
      <c r="B136" s="14"/>
      <c r="C136" s="14"/>
    </row>
    <row r="137" spans="1:3" ht="12.75">
      <c r="A137" s="14"/>
      <c r="B137" s="14"/>
      <c r="C137" s="14"/>
    </row>
    <row r="138" spans="1:3" ht="12.75">
      <c r="A138" s="14"/>
      <c r="B138" s="14"/>
      <c r="C138" s="14"/>
    </row>
    <row r="139" spans="1:3" ht="12.75">
      <c r="A139" s="14"/>
      <c r="B139" s="14"/>
      <c r="C139" s="14"/>
    </row>
    <row r="140" spans="1:3" ht="12.75">
      <c r="A140" s="14"/>
      <c r="B140" s="14"/>
      <c r="C140" s="14"/>
    </row>
    <row r="141" spans="1:3" ht="12.75">
      <c r="A141" s="14"/>
      <c r="B141" s="14"/>
      <c r="C141" s="14"/>
    </row>
    <row r="142" spans="1:3" ht="12.75">
      <c r="A142" s="14"/>
      <c r="B142" s="14"/>
      <c r="C142" s="14"/>
    </row>
    <row r="143" spans="1:3" ht="12.75">
      <c r="A143" s="14"/>
      <c r="B143" s="14"/>
      <c r="C143" s="14"/>
    </row>
    <row r="144" spans="1:3" ht="12.75">
      <c r="A144" s="14"/>
      <c r="B144" s="14"/>
      <c r="C144" s="14"/>
    </row>
    <row r="145" spans="1:3" ht="12.75">
      <c r="A145" s="14"/>
      <c r="B145" s="14"/>
      <c r="C145" s="14"/>
    </row>
    <row r="146" spans="1:3" ht="12.75">
      <c r="A146" s="14"/>
      <c r="B146" s="14"/>
      <c r="C146" s="14"/>
    </row>
    <row r="147" spans="1:3" ht="12.75">
      <c r="A147" s="14"/>
      <c r="B147" s="14"/>
      <c r="C147" s="14"/>
    </row>
    <row r="148" spans="1:3" ht="12.75">
      <c r="A148" s="14"/>
      <c r="B148" s="14"/>
      <c r="C148" s="14"/>
    </row>
    <row r="149" spans="1:3" ht="12.75">
      <c r="A149" s="14"/>
      <c r="B149" s="14"/>
      <c r="C149" s="14"/>
    </row>
    <row r="150" spans="1:3" ht="12.75">
      <c r="A150" s="14"/>
      <c r="B150" s="14"/>
      <c r="C150" s="14"/>
    </row>
    <row r="151" spans="1:3" ht="12.75">
      <c r="A151" s="14"/>
      <c r="B151" s="14"/>
      <c r="C151" s="14"/>
    </row>
  </sheetData>
  <sheetProtection selectLockedCells="1" selectUnlockedCells="1"/>
  <mergeCells count="6">
    <mergeCell ref="B2:C2"/>
    <mergeCell ref="B3:C3"/>
    <mergeCell ref="B4:C4"/>
    <mergeCell ref="B6:C6"/>
    <mergeCell ref="A10:C10"/>
    <mergeCell ref="A11:C11"/>
  </mergeCells>
  <printOptions/>
  <pageMargins left="0.5298611111111111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Y196"/>
  <sheetViews>
    <sheetView zoomScalePageLayoutView="0" workbookViewId="0" topLeftCell="A1">
      <selection activeCell="B85" sqref="B85:E88"/>
    </sheetView>
  </sheetViews>
  <sheetFormatPr defaultColWidth="9.00390625" defaultRowHeight="12.75"/>
  <cols>
    <col min="1" max="1" width="9.125" style="0" customWidth="1"/>
    <col min="2" max="2" width="27.375" style="0" customWidth="1"/>
    <col min="3" max="3" width="90.125" style="0" customWidth="1"/>
    <col min="4" max="4" width="19.75390625" style="0" customWidth="1"/>
    <col min="5" max="5" width="14.25390625" style="0" bestFit="1" customWidth="1"/>
    <col min="8" max="9" width="9.125" style="0" customWidth="1"/>
  </cols>
  <sheetData>
    <row r="1" spans="2:5" ht="15.75">
      <c r="B1" s="1"/>
      <c r="C1" s="1"/>
      <c r="D1" s="2" t="s">
        <v>457</v>
      </c>
      <c r="E1" s="83"/>
    </row>
    <row r="2" spans="2:5" ht="15.75">
      <c r="B2" s="1"/>
      <c r="C2" s="1"/>
      <c r="D2" s="2" t="s">
        <v>0</v>
      </c>
      <c r="E2" s="83"/>
    </row>
    <row r="3" spans="2:5" ht="15.75">
      <c r="B3" s="1"/>
      <c r="C3" s="1"/>
      <c r="D3" s="2" t="s">
        <v>1</v>
      </c>
      <c r="E3" s="83"/>
    </row>
    <row r="4" spans="2:5" ht="15.75">
      <c r="B4" s="1"/>
      <c r="C4" s="1"/>
      <c r="D4" s="2" t="s">
        <v>458</v>
      </c>
      <c r="E4" s="83"/>
    </row>
    <row r="5" spans="2:5" ht="15.75">
      <c r="B5" s="1"/>
      <c r="C5" s="1"/>
      <c r="D5" s="2" t="s">
        <v>459</v>
      </c>
      <c r="E5" s="83"/>
    </row>
    <row r="6" spans="2:5" ht="15.75">
      <c r="B6" s="1"/>
      <c r="C6" s="1"/>
      <c r="D6" s="2" t="s">
        <v>834</v>
      </c>
      <c r="E6" s="83"/>
    </row>
    <row r="7" spans="2:5" ht="15.75">
      <c r="B7" s="1"/>
      <c r="C7" s="1"/>
      <c r="D7" s="2" t="s">
        <v>830</v>
      </c>
      <c r="E7" s="83"/>
    </row>
    <row r="8" spans="2:5" ht="15.75">
      <c r="B8" s="1"/>
      <c r="C8" s="2"/>
      <c r="D8" s="1"/>
      <c r="E8" s="83"/>
    </row>
    <row r="9" spans="2:5" ht="15.75">
      <c r="B9" s="1"/>
      <c r="C9" s="1"/>
      <c r="D9" s="1"/>
      <c r="E9" s="83"/>
    </row>
    <row r="10" spans="2:5" ht="15.75" customHeight="1">
      <c r="B10" s="249" t="s">
        <v>616</v>
      </c>
      <c r="C10" s="249"/>
      <c r="D10" s="249"/>
      <c r="E10" s="83"/>
    </row>
    <row r="11" spans="2:5" ht="15.75">
      <c r="B11" s="244"/>
      <c r="C11" s="244"/>
      <c r="D11" s="244"/>
      <c r="E11" s="83"/>
    </row>
    <row r="12" spans="2:5" ht="15.75">
      <c r="B12" s="1"/>
      <c r="C12" s="1"/>
      <c r="D12" s="1"/>
      <c r="E12" s="83"/>
    </row>
    <row r="13" spans="2:5" ht="15.75">
      <c r="B13" s="1"/>
      <c r="C13" s="84"/>
      <c r="D13" s="2" t="s">
        <v>2</v>
      </c>
      <c r="E13" s="83"/>
    </row>
    <row r="14" spans="2:25" ht="12.75" customHeight="1">
      <c r="B14" s="245" t="s">
        <v>460</v>
      </c>
      <c r="C14" s="245" t="s">
        <v>461</v>
      </c>
      <c r="D14" s="245" t="s">
        <v>3</v>
      </c>
      <c r="E14" s="1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</row>
    <row r="15" spans="2:25" ht="15.75">
      <c r="B15" s="245"/>
      <c r="C15" s="245"/>
      <c r="D15" s="245"/>
      <c r="E15" s="1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</row>
    <row r="16" spans="2:25" ht="32.25" customHeight="1">
      <c r="B16" s="245"/>
      <c r="C16" s="245"/>
      <c r="D16" s="245"/>
      <c r="E16" s="1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</row>
    <row r="17" spans="2:25" ht="15.75">
      <c r="B17" s="4">
        <v>1</v>
      </c>
      <c r="C17" s="4">
        <v>2</v>
      </c>
      <c r="D17" s="4">
        <v>3</v>
      </c>
      <c r="E17" s="1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</row>
    <row r="18" spans="2:25" ht="15.75">
      <c r="B18" s="86" t="s">
        <v>462</v>
      </c>
      <c r="C18" s="3"/>
      <c r="D18" s="52">
        <f>D19+D87</f>
        <v>413588157</v>
      </c>
      <c r="E18" s="1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</row>
    <row r="19" spans="2:25" ht="12.75" customHeight="1">
      <c r="B19" s="250" t="s">
        <v>463</v>
      </c>
      <c r="C19" s="251" t="s">
        <v>464</v>
      </c>
      <c r="D19" s="252">
        <f>D21+D26+D32+D42+D45+D56+D59+D63+D68+D85</f>
        <v>154796637</v>
      </c>
      <c r="E19" s="6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</row>
    <row r="20" spans="2:25" ht="15.75">
      <c r="B20" s="250"/>
      <c r="C20" s="251"/>
      <c r="D20" s="252"/>
      <c r="E20" s="6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</row>
    <row r="21" spans="2:25" ht="15.75">
      <c r="B21" s="87" t="s">
        <v>465</v>
      </c>
      <c r="C21" s="88" t="s">
        <v>466</v>
      </c>
      <c r="D21" s="89">
        <f>SUM(D22)</f>
        <v>122070770</v>
      </c>
      <c r="E21" s="6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</row>
    <row r="22" spans="2:25" ht="15.75">
      <c r="B22" s="87" t="s">
        <v>467</v>
      </c>
      <c r="C22" s="88" t="s">
        <v>468</v>
      </c>
      <c r="D22" s="90">
        <f>D23+D24+D25</f>
        <v>122070770</v>
      </c>
      <c r="E22" s="6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</row>
    <row r="23" spans="2:25" ht="66">
      <c r="B23" s="91" t="s">
        <v>469</v>
      </c>
      <c r="C23" s="92" t="s">
        <v>470</v>
      </c>
      <c r="D23" s="90">
        <v>121604105</v>
      </c>
      <c r="E23" s="6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</row>
    <row r="24" spans="2:25" ht="78.75">
      <c r="B24" s="91" t="s">
        <v>471</v>
      </c>
      <c r="C24" s="92" t="s">
        <v>472</v>
      </c>
      <c r="D24" s="90">
        <v>116837</v>
      </c>
      <c r="E24" s="93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</row>
    <row r="25" spans="2:25" ht="31.5">
      <c r="B25" s="91" t="s">
        <v>473</v>
      </c>
      <c r="C25" s="92" t="s">
        <v>474</v>
      </c>
      <c r="D25" s="90">
        <v>349828</v>
      </c>
      <c r="E25" s="93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</row>
    <row r="26" spans="2:25" ht="31.5">
      <c r="B26" s="87" t="s">
        <v>475</v>
      </c>
      <c r="C26" s="88" t="s">
        <v>476</v>
      </c>
      <c r="D26" s="89">
        <f>D27</f>
        <v>13848035</v>
      </c>
      <c r="E26" s="6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2:25" ht="31.5">
      <c r="B27" s="91" t="s">
        <v>477</v>
      </c>
      <c r="C27" s="92" t="s">
        <v>478</v>
      </c>
      <c r="D27" s="90">
        <f>D28+D29+D30+D31</f>
        <v>13848035</v>
      </c>
      <c r="E27" s="6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</row>
    <row r="28" spans="2:25" ht="78.75">
      <c r="B28" s="91" t="s">
        <v>479</v>
      </c>
      <c r="C28" s="94" t="s">
        <v>904</v>
      </c>
      <c r="D28" s="90">
        <v>6383713</v>
      </c>
      <c r="E28" s="6"/>
      <c r="F28" s="95"/>
      <c r="G28" s="95"/>
      <c r="H28" s="9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</row>
    <row r="29" spans="2:25" ht="94.5">
      <c r="B29" s="91" t="s">
        <v>480</v>
      </c>
      <c r="C29" s="94" t="s">
        <v>905</v>
      </c>
      <c r="D29" s="90">
        <v>32035</v>
      </c>
      <c r="E29" s="6"/>
      <c r="F29" s="95"/>
      <c r="G29" s="95"/>
      <c r="H29" s="9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</row>
    <row r="30" spans="2:25" ht="94.5">
      <c r="B30" s="91" t="s">
        <v>481</v>
      </c>
      <c r="C30" s="92" t="s">
        <v>906</v>
      </c>
      <c r="D30" s="90">
        <v>8315104</v>
      </c>
      <c r="E30" s="6"/>
      <c r="F30" s="95"/>
      <c r="G30" s="95"/>
      <c r="H30" s="9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</row>
    <row r="31" spans="2:25" ht="94.5">
      <c r="B31" s="91" t="s">
        <v>482</v>
      </c>
      <c r="C31" s="92" t="s">
        <v>907</v>
      </c>
      <c r="D31" s="90">
        <v>-882817</v>
      </c>
      <c r="E31" s="6"/>
      <c r="F31" s="95"/>
      <c r="G31" s="95"/>
      <c r="H31" s="9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</row>
    <row r="32" spans="2:25" ht="15.75">
      <c r="B32" s="87" t="s">
        <v>483</v>
      </c>
      <c r="C32" s="88" t="s">
        <v>484</v>
      </c>
      <c r="D32" s="89">
        <f>D33+D38+D40</f>
        <v>1967139</v>
      </c>
      <c r="E32" s="6"/>
      <c r="F32" s="95"/>
      <c r="G32" s="95"/>
      <c r="H32" s="9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2:25" ht="15.75">
      <c r="B33" s="96" t="s">
        <v>485</v>
      </c>
      <c r="C33" s="97" t="s">
        <v>486</v>
      </c>
      <c r="D33" s="98">
        <f>D34+D36</f>
        <v>280639</v>
      </c>
      <c r="E33" s="6"/>
      <c r="F33" s="95"/>
      <c r="G33" s="95"/>
      <c r="H33" s="9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</row>
    <row r="34" spans="2:25" ht="31.5">
      <c r="B34" s="99" t="s">
        <v>487</v>
      </c>
      <c r="C34" s="76" t="s">
        <v>488</v>
      </c>
      <c r="D34" s="64">
        <f>D35</f>
        <v>206151</v>
      </c>
      <c r="E34" s="6"/>
      <c r="F34" s="95"/>
      <c r="G34" s="95"/>
      <c r="H34" s="9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spans="2:25" ht="31.5">
      <c r="B35" s="99" t="s">
        <v>489</v>
      </c>
      <c r="C35" s="76" t="s">
        <v>488</v>
      </c>
      <c r="D35" s="64">
        <v>206151</v>
      </c>
      <c r="E35" s="6"/>
      <c r="F35" s="95"/>
      <c r="G35" s="95"/>
      <c r="H35" s="9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</row>
    <row r="36" spans="2:25" ht="31.5">
      <c r="B36" s="99" t="s">
        <v>490</v>
      </c>
      <c r="C36" s="76" t="s">
        <v>491</v>
      </c>
      <c r="D36" s="64">
        <f>D37</f>
        <v>74488</v>
      </c>
      <c r="E36" s="6"/>
      <c r="F36" s="95"/>
      <c r="G36" s="95"/>
      <c r="H36" s="9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  <row r="37" spans="2:25" ht="47.25">
      <c r="B37" s="99" t="s">
        <v>492</v>
      </c>
      <c r="C37" s="76" t="s">
        <v>493</v>
      </c>
      <c r="D37" s="64">
        <v>74488</v>
      </c>
      <c r="E37" s="6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2:25" ht="15.75">
      <c r="B38" s="99" t="s">
        <v>494</v>
      </c>
      <c r="C38" s="76" t="s">
        <v>495</v>
      </c>
      <c r="D38" s="64">
        <f>D39</f>
        <v>963178</v>
      </c>
      <c r="E38" s="6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</row>
    <row r="39" spans="2:25" ht="15.75">
      <c r="B39" s="99" t="s">
        <v>496</v>
      </c>
      <c r="C39" s="76" t="s">
        <v>495</v>
      </c>
      <c r="D39" s="64">
        <v>963178</v>
      </c>
      <c r="E39" s="6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2:25" ht="15.75">
      <c r="B40" s="99" t="s">
        <v>497</v>
      </c>
      <c r="C40" s="76" t="s">
        <v>498</v>
      </c>
      <c r="D40" s="64">
        <f>D41</f>
        <v>723322</v>
      </c>
      <c r="E40" s="6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</row>
    <row r="41" spans="2:25" ht="15.75">
      <c r="B41" s="99" t="s">
        <v>499</v>
      </c>
      <c r="C41" s="76" t="s">
        <v>498</v>
      </c>
      <c r="D41" s="64">
        <v>723322</v>
      </c>
      <c r="E41" s="6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</row>
    <row r="42" spans="2:25" ht="15.75">
      <c r="B42" s="100" t="s">
        <v>500</v>
      </c>
      <c r="C42" s="101" t="s">
        <v>501</v>
      </c>
      <c r="D42" s="71">
        <f>D43</f>
        <v>1253338</v>
      </c>
      <c r="E42" s="6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</row>
    <row r="43" spans="2:25" ht="31.5">
      <c r="B43" s="99" t="s">
        <v>502</v>
      </c>
      <c r="C43" s="76" t="s">
        <v>503</v>
      </c>
      <c r="D43" s="64">
        <f>D44</f>
        <v>1253338</v>
      </c>
      <c r="E43" s="6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2:25" ht="31.5">
      <c r="B44" s="99" t="s">
        <v>504</v>
      </c>
      <c r="C44" s="76" t="s">
        <v>505</v>
      </c>
      <c r="D44" s="64">
        <v>1253338</v>
      </c>
      <c r="E44" s="6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</row>
    <row r="45" spans="2:25" ht="31.5">
      <c r="B45" s="100" t="s">
        <v>506</v>
      </c>
      <c r="C45" s="101" t="s">
        <v>507</v>
      </c>
      <c r="D45" s="71">
        <f>D47+D50+D52+D54</f>
        <v>10266727</v>
      </c>
      <c r="E45" s="6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</row>
    <row r="46" spans="2:25" ht="63">
      <c r="B46" s="102" t="s">
        <v>508</v>
      </c>
      <c r="C46" s="103" t="s">
        <v>509</v>
      </c>
      <c r="D46" s="104">
        <f>D47+D50+D52+D54</f>
        <v>10266727</v>
      </c>
      <c r="E46" s="6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</row>
    <row r="47" spans="2:25" ht="47.25">
      <c r="B47" s="91" t="s">
        <v>510</v>
      </c>
      <c r="C47" s="92" t="s">
        <v>511</v>
      </c>
      <c r="D47" s="90">
        <f>D48+D49</f>
        <v>10015345</v>
      </c>
      <c r="E47" s="6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</row>
    <row r="48" spans="2:25" ht="63">
      <c r="B48" s="91" t="s">
        <v>512</v>
      </c>
      <c r="C48" s="92" t="s">
        <v>513</v>
      </c>
      <c r="D48" s="90">
        <v>8949638</v>
      </c>
      <c r="E48" s="6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</row>
    <row r="49" spans="2:25" ht="63">
      <c r="B49" s="91" t="s">
        <v>514</v>
      </c>
      <c r="C49" s="92" t="s">
        <v>515</v>
      </c>
      <c r="D49" s="90">
        <v>1065707</v>
      </c>
      <c r="E49" s="6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</row>
    <row r="50" spans="2:25" ht="63">
      <c r="B50" s="96" t="s">
        <v>516</v>
      </c>
      <c r="C50" s="105" t="s">
        <v>517</v>
      </c>
      <c r="D50" s="90">
        <f>D51</f>
        <v>6116</v>
      </c>
      <c r="E50" s="6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</row>
    <row r="51" spans="2:25" ht="78.75">
      <c r="B51" s="96" t="s">
        <v>518</v>
      </c>
      <c r="C51" s="97" t="s">
        <v>519</v>
      </c>
      <c r="D51" s="90">
        <v>6116</v>
      </c>
      <c r="E51" s="6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</row>
    <row r="52" spans="2:25" ht="63">
      <c r="B52" s="96" t="s">
        <v>520</v>
      </c>
      <c r="C52" s="106" t="s">
        <v>908</v>
      </c>
      <c r="D52" s="90">
        <f>D53</f>
        <v>147097</v>
      </c>
      <c r="E52" s="6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</row>
    <row r="53" spans="2:25" ht="47.25">
      <c r="B53" s="91" t="s">
        <v>521</v>
      </c>
      <c r="C53" s="92" t="s">
        <v>522</v>
      </c>
      <c r="D53" s="90">
        <v>147097</v>
      </c>
      <c r="E53" s="6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</row>
    <row r="54" spans="2:25" ht="47.25">
      <c r="B54" s="91" t="s">
        <v>523</v>
      </c>
      <c r="C54" s="92" t="s">
        <v>524</v>
      </c>
      <c r="D54" s="90">
        <f>D55</f>
        <v>98169</v>
      </c>
      <c r="E54" s="6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</row>
    <row r="55" spans="2:25" ht="47.25">
      <c r="B55" s="91" t="s">
        <v>525</v>
      </c>
      <c r="C55" s="92" t="s">
        <v>526</v>
      </c>
      <c r="D55" s="90">
        <v>98169</v>
      </c>
      <c r="E55" s="6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</row>
    <row r="56" spans="2:25" ht="15.75">
      <c r="B56" s="87" t="s">
        <v>527</v>
      </c>
      <c r="C56" s="88" t="s">
        <v>528</v>
      </c>
      <c r="D56" s="89">
        <f>SUM(D57)</f>
        <v>435600</v>
      </c>
      <c r="E56" s="6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</row>
    <row r="57" spans="2:25" ht="15.75">
      <c r="B57" s="91" t="s">
        <v>529</v>
      </c>
      <c r="C57" s="92" t="s">
        <v>530</v>
      </c>
      <c r="D57" s="90">
        <f>D58</f>
        <v>435600</v>
      </c>
      <c r="E57" s="6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</row>
    <row r="58" spans="2:25" ht="31.5">
      <c r="B58" s="91" t="s">
        <v>531</v>
      </c>
      <c r="C58" s="92" t="s">
        <v>532</v>
      </c>
      <c r="D58" s="90">
        <v>435600</v>
      </c>
      <c r="E58" s="6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</row>
    <row r="59" spans="2:25" ht="31.5">
      <c r="B59" s="87" t="s">
        <v>533</v>
      </c>
      <c r="C59" s="88" t="s">
        <v>534</v>
      </c>
      <c r="D59" s="89">
        <f>D60</f>
        <v>4341599</v>
      </c>
      <c r="E59" s="6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</row>
    <row r="60" spans="2:25" ht="15.75">
      <c r="B60" s="91" t="s">
        <v>535</v>
      </c>
      <c r="C60" s="92" t="s">
        <v>536</v>
      </c>
      <c r="D60" s="90">
        <f>D61</f>
        <v>4341599</v>
      </c>
      <c r="E60" s="6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</row>
    <row r="61" spans="2:25" ht="15.75">
      <c r="B61" s="91" t="s">
        <v>537</v>
      </c>
      <c r="C61" s="92" t="s">
        <v>538</v>
      </c>
      <c r="D61" s="90">
        <f>D62</f>
        <v>4341599</v>
      </c>
      <c r="E61" s="6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</row>
    <row r="62" spans="2:25" ht="31.5">
      <c r="B62" s="91" t="s">
        <v>539</v>
      </c>
      <c r="C62" s="92" t="s">
        <v>540</v>
      </c>
      <c r="D62" s="90">
        <v>4341599</v>
      </c>
      <c r="E62" s="6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</row>
    <row r="63" spans="2:25" ht="31.5">
      <c r="B63" s="107" t="s">
        <v>541</v>
      </c>
      <c r="C63" s="108" t="s">
        <v>542</v>
      </c>
      <c r="D63" s="109">
        <f>D64</f>
        <v>63000</v>
      </c>
      <c r="E63" s="6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</row>
    <row r="64" spans="2:25" ht="31.5">
      <c r="B64" s="110" t="s">
        <v>543</v>
      </c>
      <c r="C64" s="76" t="s">
        <v>544</v>
      </c>
      <c r="D64" s="64">
        <f>D65</f>
        <v>63000</v>
      </c>
      <c r="E64" s="6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</row>
    <row r="65" spans="2:25" ht="31.5">
      <c r="B65" s="110" t="s">
        <v>545</v>
      </c>
      <c r="C65" s="76" t="s">
        <v>546</v>
      </c>
      <c r="D65" s="64">
        <f>D66+D67</f>
        <v>63000</v>
      </c>
      <c r="E65" s="6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</row>
    <row r="66" spans="2:25" ht="47.25">
      <c r="B66" s="110" t="s">
        <v>547</v>
      </c>
      <c r="C66" s="76" t="s">
        <v>548</v>
      </c>
      <c r="D66" s="64">
        <v>60000</v>
      </c>
      <c r="E66" s="6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</row>
    <row r="67" spans="2:25" ht="31.5">
      <c r="B67" s="99" t="s">
        <v>549</v>
      </c>
      <c r="C67" s="76" t="s">
        <v>550</v>
      </c>
      <c r="D67" s="64">
        <v>3000</v>
      </c>
      <c r="E67" s="6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</row>
    <row r="68" spans="2:25" ht="15.75">
      <c r="B68" s="100" t="s">
        <v>551</v>
      </c>
      <c r="C68" s="101" t="s">
        <v>552</v>
      </c>
      <c r="D68" s="71">
        <f>D69</f>
        <v>204750</v>
      </c>
      <c r="E68" s="6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</row>
    <row r="69" spans="2:25" ht="47.25">
      <c r="B69" s="111" t="s">
        <v>553</v>
      </c>
      <c r="C69" s="76" t="s">
        <v>554</v>
      </c>
      <c r="D69" s="64">
        <f>D70+D72+D74+D76+D78+D80+D82</f>
        <v>204750</v>
      </c>
      <c r="E69" s="6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</row>
    <row r="70" spans="2:25" ht="47.25">
      <c r="B70" s="111" t="s">
        <v>555</v>
      </c>
      <c r="C70" s="76" t="s">
        <v>556</v>
      </c>
      <c r="D70" s="64">
        <f>D71</f>
        <v>6850</v>
      </c>
      <c r="E70" s="6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</row>
    <row r="71" spans="2:25" ht="63">
      <c r="B71" s="99" t="s">
        <v>557</v>
      </c>
      <c r="C71" s="76" t="s">
        <v>558</v>
      </c>
      <c r="D71" s="64">
        <v>6850</v>
      </c>
      <c r="E71" s="6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</row>
    <row r="72" spans="2:25" ht="63">
      <c r="B72" s="111" t="s">
        <v>559</v>
      </c>
      <c r="C72" s="76" t="s">
        <v>560</v>
      </c>
      <c r="D72" s="64">
        <f>D73</f>
        <v>13500</v>
      </c>
      <c r="E72" s="6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</row>
    <row r="73" spans="2:25" ht="78.75">
      <c r="B73" s="112" t="s">
        <v>561</v>
      </c>
      <c r="C73" s="76" t="s">
        <v>562</v>
      </c>
      <c r="D73" s="64">
        <v>13500</v>
      </c>
      <c r="E73" s="6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</row>
    <row r="74" spans="2:25" ht="47.25">
      <c r="B74" s="112" t="s">
        <v>563</v>
      </c>
      <c r="C74" s="76" t="s">
        <v>564</v>
      </c>
      <c r="D74" s="64">
        <f>D75</f>
        <v>20400</v>
      </c>
      <c r="E74" s="6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</row>
    <row r="75" spans="2:25" ht="63">
      <c r="B75" s="112" t="s">
        <v>565</v>
      </c>
      <c r="C75" s="76" t="s">
        <v>566</v>
      </c>
      <c r="D75" s="64">
        <v>20400</v>
      </c>
      <c r="E75" s="6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</row>
    <row r="76" spans="2:25" ht="47.25">
      <c r="B76" s="112" t="s">
        <v>567</v>
      </c>
      <c r="C76" s="76" t="s">
        <v>568</v>
      </c>
      <c r="D76" s="64">
        <f>D77</f>
        <v>3000</v>
      </c>
      <c r="E76" s="6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</row>
    <row r="77" spans="2:25" ht="63">
      <c r="B77" s="112" t="s">
        <v>569</v>
      </c>
      <c r="C77" s="113" t="s">
        <v>570</v>
      </c>
      <c r="D77" s="64">
        <v>3000</v>
      </c>
      <c r="E77" s="6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</row>
    <row r="78" spans="2:25" ht="47.25">
      <c r="B78" s="112" t="s">
        <v>571</v>
      </c>
      <c r="C78" s="113" t="s">
        <v>572</v>
      </c>
      <c r="D78" s="64">
        <f>D79</f>
        <v>6900</v>
      </c>
      <c r="E78" s="6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2:25" ht="94.5">
      <c r="B79" s="112" t="s">
        <v>573</v>
      </c>
      <c r="C79" s="113" t="s">
        <v>574</v>
      </c>
      <c r="D79" s="64">
        <v>6900</v>
      </c>
      <c r="E79" s="6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</row>
    <row r="80" spans="2:25" ht="47.25">
      <c r="B80" s="112" t="s">
        <v>575</v>
      </c>
      <c r="C80" s="113" t="s">
        <v>576</v>
      </c>
      <c r="D80" s="64">
        <f>D81</f>
        <v>140000</v>
      </c>
      <c r="E80" s="6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</row>
    <row r="81" spans="2:25" ht="63">
      <c r="B81" s="112" t="s">
        <v>577</v>
      </c>
      <c r="C81" s="113" t="s">
        <v>578</v>
      </c>
      <c r="D81" s="64">
        <v>140000</v>
      </c>
      <c r="E81" s="6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</row>
    <row r="82" spans="2:25" ht="47.25">
      <c r="B82" s="99" t="s">
        <v>579</v>
      </c>
      <c r="C82" s="76" t="s">
        <v>580</v>
      </c>
      <c r="D82" s="64">
        <f>D83</f>
        <v>14100</v>
      </c>
      <c r="E82" s="6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</row>
    <row r="83" spans="2:25" ht="63">
      <c r="B83" s="99" t="s">
        <v>581</v>
      </c>
      <c r="C83" s="76" t="s">
        <v>582</v>
      </c>
      <c r="D83" s="64">
        <v>14100</v>
      </c>
      <c r="E83" s="6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</row>
    <row r="84" spans="2:25" ht="15.75">
      <c r="B84" s="100" t="s">
        <v>888</v>
      </c>
      <c r="C84" s="101" t="s">
        <v>889</v>
      </c>
      <c r="D84" s="71">
        <f>D85</f>
        <v>345679</v>
      </c>
      <c r="E84" s="6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</row>
    <row r="85" spans="2:25" ht="31.5">
      <c r="B85" s="99" t="s">
        <v>855</v>
      </c>
      <c r="C85" s="76" t="s">
        <v>856</v>
      </c>
      <c r="D85" s="64">
        <v>345679</v>
      </c>
      <c r="E85" s="6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</row>
    <row r="86" spans="2:25" ht="31.5">
      <c r="B86" s="99" t="s">
        <v>853</v>
      </c>
      <c r="C86" s="76" t="s">
        <v>854</v>
      </c>
      <c r="D86" s="64">
        <v>345679</v>
      </c>
      <c r="E86" s="6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2:25" ht="15.75">
      <c r="B87" s="100" t="s">
        <v>583</v>
      </c>
      <c r="C87" s="101" t="s">
        <v>584</v>
      </c>
      <c r="D87" s="71">
        <f>D88</f>
        <v>258791520</v>
      </c>
      <c r="E87" s="6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</row>
    <row r="88" spans="2:25" ht="31.5">
      <c r="B88" s="99" t="s">
        <v>585</v>
      </c>
      <c r="C88" s="76" t="s">
        <v>586</v>
      </c>
      <c r="D88" s="64">
        <f>D89+D92+D95</f>
        <v>258791520</v>
      </c>
      <c r="E88" s="6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</row>
    <row r="89" spans="2:25" ht="15.75">
      <c r="B89" s="100" t="s">
        <v>587</v>
      </c>
      <c r="C89" s="101" t="s">
        <v>588</v>
      </c>
      <c r="D89" s="71">
        <f>D90</f>
        <v>15155499</v>
      </c>
      <c r="E89" s="6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</row>
    <row r="90" spans="2:25" ht="15.75">
      <c r="B90" s="99" t="s">
        <v>589</v>
      </c>
      <c r="C90" s="76" t="s">
        <v>590</v>
      </c>
      <c r="D90" s="64">
        <f>D91</f>
        <v>15155499</v>
      </c>
      <c r="E90" s="6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</row>
    <row r="91" spans="2:25" ht="31.5">
      <c r="B91" s="99" t="s">
        <v>591</v>
      </c>
      <c r="C91" s="76" t="s">
        <v>902</v>
      </c>
      <c r="D91" s="64">
        <v>15155499</v>
      </c>
      <c r="E91" s="6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</row>
    <row r="92" spans="2:25" ht="31.5">
      <c r="B92" s="100" t="s">
        <v>592</v>
      </c>
      <c r="C92" s="114" t="s">
        <v>593</v>
      </c>
      <c r="D92" s="71">
        <f>D93</f>
        <v>28594640</v>
      </c>
      <c r="E92" s="6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</row>
    <row r="93" spans="2:25" ht="15.75">
      <c r="B93" s="116" t="s">
        <v>594</v>
      </c>
      <c r="C93" s="78" t="s">
        <v>595</v>
      </c>
      <c r="D93" s="98">
        <f>D94</f>
        <v>28594640</v>
      </c>
      <c r="E93" s="6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</row>
    <row r="94" spans="2:25" ht="15.75">
      <c r="B94" s="116" t="s">
        <v>596</v>
      </c>
      <c r="C94" s="78" t="s">
        <v>597</v>
      </c>
      <c r="D94" s="98">
        <v>28594640</v>
      </c>
      <c r="E94" s="6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</row>
    <row r="95" spans="2:25" ht="15.75">
      <c r="B95" s="87" t="s">
        <v>598</v>
      </c>
      <c r="C95" s="88" t="s">
        <v>599</v>
      </c>
      <c r="D95" s="89">
        <f>D96+D98+D100+D102</f>
        <v>215041381</v>
      </c>
      <c r="E95" s="6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</row>
    <row r="96" spans="2:25" ht="47.25">
      <c r="B96" s="91" t="s">
        <v>600</v>
      </c>
      <c r="C96" s="92" t="s">
        <v>601</v>
      </c>
      <c r="D96" s="90">
        <f>D97</f>
        <v>76432</v>
      </c>
      <c r="E96" s="6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</row>
    <row r="97" spans="2:25" ht="47.25">
      <c r="B97" s="91" t="s">
        <v>602</v>
      </c>
      <c r="C97" s="92" t="s">
        <v>603</v>
      </c>
      <c r="D97" s="90">
        <v>76432</v>
      </c>
      <c r="E97" s="6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</row>
    <row r="98" spans="2:25" ht="31.5">
      <c r="B98" s="91" t="s">
        <v>604</v>
      </c>
      <c r="C98" s="92" t="s">
        <v>605</v>
      </c>
      <c r="D98" s="90">
        <f>D99</f>
        <v>6148806</v>
      </c>
      <c r="E98" s="6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</row>
    <row r="99" spans="2:25" ht="31.5">
      <c r="B99" s="91" t="s">
        <v>606</v>
      </c>
      <c r="C99" s="92" t="s">
        <v>607</v>
      </c>
      <c r="D99" s="90">
        <v>6148806</v>
      </c>
      <c r="E99" s="6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</row>
    <row r="100" spans="2:25" ht="15.75">
      <c r="B100" s="117" t="s">
        <v>608</v>
      </c>
      <c r="C100" s="118" t="s">
        <v>609</v>
      </c>
      <c r="D100" s="90">
        <f>D101</f>
        <v>1061200</v>
      </c>
      <c r="E100" s="6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</row>
    <row r="101" spans="2:25" ht="15.75">
      <c r="B101" s="117" t="s">
        <v>610</v>
      </c>
      <c r="C101" s="118" t="s">
        <v>611</v>
      </c>
      <c r="D101" s="90">
        <v>1061200</v>
      </c>
      <c r="E101" s="6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</row>
    <row r="102" spans="2:25" ht="15.75">
      <c r="B102" s="91" t="s">
        <v>612</v>
      </c>
      <c r="C102" s="92" t="s">
        <v>613</v>
      </c>
      <c r="D102" s="90">
        <f>D103</f>
        <v>207754943</v>
      </c>
      <c r="E102" s="6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</row>
    <row r="103" spans="2:25" ht="15.75">
      <c r="B103" s="91" t="s">
        <v>614</v>
      </c>
      <c r="C103" s="92" t="s">
        <v>615</v>
      </c>
      <c r="D103" s="90">
        <v>207754943</v>
      </c>
      <c r="E103" s="6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</row>
    <row r="104" spans="2:25" ht="15.75">
      <c r="B104" s="119"/>
      <c r="C104" s="1"/>
      <c r="D104" s="120"/>
      <c r="E104" s="1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</row>
    <row r="105" spans="2:25" ht="15.75">
      <c r="B105" s="119"/>
      <c r="C105" s="1"/>
      <c r="D105" s="120"/>
      <c r="E105" s="1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</row>
    <row r="106" spans="2:25" ht="15.75">
      <c r="B106" s="119"/>
      <c r="C106" s="1"/>
      <c r="D106" s="120"/>
      <c r="E106" s="1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</row>
    <row r="107" spans="2:25" ht="15.75">
      <c r="B107" s="119"/>
      <c r="C107" s="1"/>
      <c r="D107" s="120"/>
      <c r="E107" s="1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</row>
    <row r="108" spans="2:25" ht="15.75">
      <c r="B108" s="119"/>
      <c r="C108" s="1"/>
      <c r="D108" s="120"/>
      <c r="E108" s="1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</row>
    <row r="109" spans="2:25" ht="15.75">
      <c r="B109" s="119"/>
      <c r="C109" s="1"/>
      <c r="D109" s="120"/>
      <c r="E109" s="1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</row>
    <row r="110" spans="2:25" ht="15.75">
      <c r="B110" s="119"/>
      <c r="C110" s="1"/>
      <c r="D110" s="120"/>
      <c r="E110" s="1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</row>
    <row r="111" spans="2:25" ht="15.75">
      <c r="B111" s="119"/>
      <c r="C111" s="1"/>
      <c r="D111" s="120"/>
      <c r="E111" s="1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</row>
    <row r="112" spans="2:25" ht="15.75">
      <c r="B112" s="119"/>
      <c r="C112" s="1"/>
      <c r="D112" s="120"/>
      <c r="E112" s="1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</row>
    <row r="113" spans="2:25" ht="15.75">
      <c r="B113" s="119"/>
      <c r="C113" s="1"/>
      <c r="D113" s="120"/>
      <c r="E113" s="1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2:25" ht="15.75">
      <c r="B114" s="119"/>
      <c r="C114" s="1"/>
      <c r="D114" s="120"/>
      <c r="E114" s="1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</row>
    <row r="115" spans="2:25" ht="15.75">
      <c r="B115" s="119"/>
      <c r="C115" s="1"/>
      <c r="D115" s="120"/>
      <c r="E115" s="1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</row>
    <row r="116" spans="2:25" ht="15.75">
      <c r="B116" s="119"/>
      <c r="C116" s="1"/>
      <c r="D116" s="120"/>
      <c r="E116" s="1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</row>
    <row r="117" spans="2:25" ht="15.75">
      <c r="B117" s="119"/>
      <c r="C117" s="1"/>
      <c r="D117" s="120"/>
      <c r="E117" s="1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</row>
    <row r="118" spans="2:25" ht="15.75">
      <c r="B118" s="119"/>
      <c r="C118" s="1"/>
      <c r="D118" s="120"/>
      <c r="E118" s="1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</row>
    <row r="119" spans="2:25" ht="15.75">
      <c r="B119" s="119"/>
      <c r="C119" s="1"/>
      <c r="D119" s="120"/>
      <c r="E119" s="1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</row>
    <row r="120" spans="2:25" ht="15.75">
      <c r="B120" s="119"/>
      <c r="C120" s="1"/>
      <c r="D120" s="120"/>
      <c r="E120" s="1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</row>
    <row r="121" spans="2:25" ht="15.75">
      <c r="B121" s="119"/>
      <c r="C121" s="1"/>
      <c r="D121" s="120"/>
      <c r="E121" s="1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</row>
    <row r="122" spans="2:25" ht="15.75">
      <c r="B122" s="119"/>
      <c r="C122" s="1"/>
      <c r="D122" s="120"/>
      <c r="E122" s="1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</row>
    <row r="123" spans="2:25" ht="15.75">
      <c r="B123" s="119"/>
      <c r="C123" s="1"/>
      <c r="D123" s="120"/>
      <c r="E123" s="1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</row>
    <row r="124" spans="2:25" ht="15.75">
      <c r="B124" s="119"/>
      <c r="C124" s="1"/>
      <c r="D124" s="120"/>
      <c r="E124" s="1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</row>
    <row r="125" spans="2:25" ht="15.75">
      <c r="B125" s="119"/>
      <c r="C125" s="1"/>
      <c r="D125" s="120"/>
      <c r="E125" s="1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</row>
    <row r="126" spans="2:25" ht="15.75">
      <c r="B126" s="119"/>
      <c r="C126" s="1"/>
      <c r="D126" s="120"/>
      <c r="E126" s="1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</row>
    <row r="127" spans="2:25" ht="15.75">
      <c r="B127" s="119"/>
      <c r="C127" s="1"/>
      <c r="D127" s="120"/>
      <c r="E127" s="1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</row>
    <row r="128" spans="2:25" ht="15.75">
      <c r="B128" s="119"/>
      <c r="C128" s="1"/>
      <c r="D128" s="120"/>
      <c r="E128" s="1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</row>
    <row r="129" spans="2:25" ht="15.75">
      <c r="B129" s="119"/>
      <c r="C129" s="1"/>
      <c r="D129" s="120"/>
      <c r="E129" s="1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</row>
    <row r="130" spans="2:25" ht="15.75">
      <c r="B130" s="119"/>
      <c r="C130" s="1"/>
      <c r="D130" s="120"/>
      <c r="E130" s="1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</row>
    <row r="131" spans="2:25" ht="15.75">
      <c r="B131" s="119"/>
      <c r="C131" s="1"/>
      <c r="D131" s="120"/>
      <c r="E131" s="1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</row>
    <row r="132" spans="2:25" ht="15.75">
      <c r="B132" s="119"/>
      <c r="C132" s="1"/>
      <c r="D132" s="120"/>
      <c r="E132" s="1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</row>
    <row r="133" spans="2:25" ht="15.75">
      <c r="B133" s="119"/>
      <c r="C133" s="1"/>
      <c r="D133" s="120"/>
      <c r="E133" s="1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</row>
    <row r="134" spans="2:25" ht="15.75">
      <c r="B134" s="119"/>
      <c r="C134" s="1"/>
      <c r="D134" s="120"/>
      <c r="E134" s="1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</row>
    <row r="135" spans="2:25" ht="15.75">
      <c r="B135" s="119"/>
      <c r="C135" s="1"/>
      <c r="D135" s="120"/>
      <c r="E135" s="1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</row>
    <row r="136" spans="2:25" ht="15.75">
      <c r="B136" s="119"/>
      <c r="C136" s="1"/>
      <c r="D136" s="120"/>
      <c r="E136" s="1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</row>
    <row r="137" spans="2:25" ht="15.75">
      <c r="B137" s="119"/>
      <c r="C137" s="1"/>
      <c r="D137" s="120"/>
      <c r="E137" s="1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</row>
    <row r="138" spans="2:25" ht="15.75">
      <c r="B138" s="119"/>
      <c r="C138" s="1"/>
      <c r="D138" s="120"/>
      <c r="E138" s="1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</row>
    <row r="139" spans="2:25" ht="15.75">
      <c r="B139" s="119"/>
      <c r="C139" s="1"/>
      <c r="D139" s="120"/>
      <c r="E139" s="1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</row>
    <row r="140" spans="2:25" ht="15.75">
      <c r="B140" s="119"/>
      <c r="C140" s="1"/>
      <c r="D140" s="120"/>
      <c r="E140" s="1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</row>
    <row r="141" spans="2:25" ht="15.75">
      <c r="B141" s="119"/>
      <c r="C141" s="1"/>
      <c r="D141" s="120"/>
      <c r="E141" s="1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</row>
    <row r="142" spans="2:25" ht="15.75">
      <c r="B142" s="119"/>
      <c r="C142" s="1"/>
      <c r="D142" s="120"/>
      <c r="E142" s="1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</row>
    <row r="143" spans="2:25" ht="15.75">
      <c r="B143" s="119"/>
      <c r="C143" s="1"/>
      <c r="D143" s="120"/>
      <c r="E143" s="1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</row>
    <row r="144" spans="2:25" ht="15.75">
      <c r="B144" s="119"/>
      <c r="C144" s="1"/>
      <c r="D144" s="120"/>
      <c r="E144" s="1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</row>
    <row r="145" spans="2:25" ht="15.75">
      <c r="B145" s="119"/>
      <c r="C145" s="1"/>
      <c r="D145" s="120"/>
      <c r="E145" s="1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</row>
    <row r="146" spans="2:25" ht="15.75">
      <c r="B146" s="119"/>
      <c r="C146" s="1"/>
      <c r="D146" s="120"/>
      <c r="E146" s="1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</row>
    <row r="147" spans="2:25" ht="15.75">
      <c r="B147" s="119"/>
      <c r="C147" s="1"/>
      <c r="D147" s="120"/>
      <c r="E147" s="1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</row>
    <row r="148" spans="2:25" ht="15.75">
      <c r="B148" s="119"/>
      <c r="C148" s="1"/>
      <c r="D148" s="120"/>
      <c r="E148" s="1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</row>
    <row r="149" spans="2:25" ht="15.75">
      <c r="B149" s="119"/>
      <c r="C149" s="1"/>
      <c r="D149" s="120"/>
      <c r="E149" s="1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</row>
    <row r="150" spans="2:25" ht="15.75">
      <c r="B150" s="119"/>
      <c r="C150" s="1"/>
      <c r="D150" s="120"/>
      <c r="E150" s="1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</row>
    <row r="151" spans="2:25" ht="15.75">
      <c r="B151" s="119"/>
      <c r="C151" s="1"/>
      <c r="D151" s="120"/>
      <c r="E151" s="1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</row>
    <row r="152" spans="2:25" ht="15.75">
      <c r="B152" s="119"/>
      <c r="C152" s="1"/>
      <c r="D152" s="120"/>
      <c r="E152" s="1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</row>
    <row r="153" spans="2:25" ht="15.75">
      <c r="B153" s="119"/>
      <c r="C153" s="1"/>
      <c r="D153" s="120"/>
      <c r="E153" s="1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</row>
    <row r="154" spans="2:25" ht="15.75">
      <c r="B154" s="119"/>
      <c r="C154" s="1"/>
      <c r="D154" s="120"/>
      <c r="E154" s="1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</row>
    <row r="155" spans="2:25" ht="15.75">
      <c r="B155" s="119"/>
      <c r="C155" s="1"/>
      <c r="D155" s="120"/>
      <c r="E155" s="1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</row>
    <row r="156" spans="2:25" ht="15.75">
      <c r="B156" s="119"/>
      <c r="C156" s="1"/>
      <c r="D156" s="120"/>
      <c r="E156" s="1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</row>
    <row r="157" spans="2:25" ht="15.75">
      <c r="B157" s="119"/>
      <c r="C157" s="1"/>
      <c r="D157" s="120"/>
      <c r="E157" s="1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</row>
    <row r="158" spans="2:25" ht="15.75">
      <c r="B158" s="119"/>
      <c r="C158" s="1"/>
      <c r="D158" s="120"/>
      <c r="E158" s="1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</row>
    <row r="159" spans="2:25" ht="15.75">
      <c r="B159" s="119"/>
      <c r="C159" s="1"/>
      <c r="D159" s="120"/>
      <c r="E159" s="1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</row>
    <row r="160" spans="2:25" ht="15.75">
      <c r="B160" s="119"/>
      <c r="C160" s="1"/>
      <c r="D160" s="120"/>
      <c r="E160" s="1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</row>
    <row r="161" spans="2:25" ht="15.75">
      <c r="B161" s="119"/>
      <c r="C161" s="1"/>
      <c r="D161" s="120"/>
      <c r="E161" s="1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</row>
    <row r="162" spans="2:25" ht="15.75">
      <c r="B162" s="119"/>
      <c r="C162" s="1"/>
      <c r="D162" s="120"/>
      <c r="E162" s="1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</row>
    <row r="163" spans="2:25" ht="15.75">
      <c r="B163" s="119"/>
      <c r="C163" s="1"/>
      <c r="D163" s="120"/>
      <c r="E163" s="1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</row>
    <row r="164" spans="2:25" ht="15.75">
      <c r="B164" s="119"/>
      <c r="C164" s="1"/>
      <c r="D164" s="120"/>
      <c r="E164" s="1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</row>
    <row r="165" spans="2:25" ht="15.75">
      <c r="B165" s="119"/>
      <c r="C165" s="1"/>
      <c r="D165" s="120"/>
      <c r="E165" s="1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</row>
    <row r="166" spans="2:25" ht="15.75">
      <c r="B166" s="119"/>
      <c r="C166" s="1"/>
      <c r="D166" s="120"/>
      <c r="E166" s="1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</row>
    <row r="167" spans="2:25" ht="15.75">
      <c r="B167" s="119"/>
      <c r="C167" s="1"/>
      <c r="D167" s="120"/>
      <c r="E167" s="1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</row>
    <row r="168" spans="2:25" ht="15.75">
      <c r="B168" s="119"/>
      <c r="C168" s="1"/>
      <c r="D168" s="120"/>
      <c r="E168" s="1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</row>
    <row r="169" spans="2:25" ht="15.75">
      <c r="B169" s="119"/>
      <c r="C169" s="1"/>
      <c r="D169" s="120"/>
      <c r="E169" s="1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</row>
    <row r="170" spans="2:25" ht="15.75">
      <c r="B170" s="119"/>
      <c r="C170" s="1"/>
      <c r="D170" s="120"/>
      <c r="E170" s="1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</row>
    <row r="171" spans="2:25" ht="15.75">
      <c r="B171" s="119"/>
      <c r="C171" s="1"/>
      <c r="D171" s="120"/>
      <c r="E171" s="1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</row>
    <row r="172" spans="2:25" ht="15.75">
      <c r="B172" s="119"/>
      <c r="C172" s="1"/>
      <c r="D172" s="120"/>
      <c r="E172" s="1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2:25" ht="15.75">
      <c r="B173" s="119"/>
      <c r="C173" s="1"/>
      <c r="D173" s="120"/>
      <c r="E173" s="1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</row>
    <row r="174" spans="2:25" ht="15.75">
      <c r="B174" s="119"/>
      <c r="C174" s="1"/>
      <c r="D174" s="120"/>
      <c r="E174" s="1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</row>
    <row r="175" spans="2:25" ht="15.75">
      <c r="B175" s="119"/>
      <c r="C175" s="1"/>
      <c r="D175" s="120"/>
      <c r="E175" s="1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</row>
    <row r="176" spans="2:25" ht="15.75">
      <c r="B176" s="119"/>
      <c r="C176" s="1"/>
      <c r="D176" s="120"/>
      <c r="E176" s="1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</row>
    <row r="177" spans="2:25" ht="15.75">
      <c r="B177" s="119"/>
      <c r="C177" s="1"/>
      <c r="D177" s="120"/>
      <c r="E177" s="1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</row>
    <row r="178" spans="2:25" ht="15.75">
      <c r="B178" s="1"/>
      <c r="C178" s="1"/>
      <c r="D178" s="120"/>
      <c r="E178" s="1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</row>
    <row r="179" spans="2:25" ht="15.75">
      <c r="B179" s="1"/>
      <c r="C179" s="1"/>
      <c r="D179" s="120"/>
      <c r="E179" s="1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</row>
    <row r="180" spans="2:25" ht="15.75">
      <c r="B180" s="1"/>
      <c r="C180" s="1"/>
      <c r="D180" s="120"/>
      <c r="E180" s="1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</row>
    <row r="181" spans="2:25" ht="15.75">
      <c r="B181" s="1"/>
      <c r="C181" s="1"/>
      <c r="D181" s="120"/>
      <c r="E181" s="1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</row>
    <row r="182" spans="2:25" ht="15.75">
      <c r="B182" s="1"/>
      <c r="C182" s="1"/>
      <c r="D182" s="120"/>
      <c r="E182" s="1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</row>
    <row r="183" spans="2:25" ht="15.75">
      <c r="B183" s="1"/>
      <c r="C183" s="1"/>
      <c r="D183" s="120"/>
      <c r="E183" s="1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</row>
    <row r="184" spans="2:25" ht="15.75">
      <c r="B184" s="1"/>
      <c r="C184" s="1"/>
      <c r="D184" s="120"/>
      <c r="E184" s="1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</row>
    <row r="185" spans="2:25" ht="15.75">
      <c r="B185" s="1"/>
      <c r="C185" s="1"/>
      <c r="D185" s="120"/>
      <c r="E185" s="1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</row>
    <row r="186" spans="2:25" ht="15.75">
      <c r="B186" s="1"/>
      <c r="C186" s="1"/>
      <c r="D186" s="120"/>
      <c r="E186" s="1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</row>
    <row r="187" spans="2:25" ht="15.75">
      <c r="B187" s="1"/>
      <c r="C187" s="1"/>
      <c r="D187" s="1"/>
      <c r="E187" s="1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</row>
    <row r="188" spans="2:25" ht="15.75">
      <c r="B188" s="1"/>
      <c r="C188" s="1"/>
      <c r="D188" s="1"/>
      <c r="E188" s="1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</row>
    <row r="189" spans="2:25" ht="15.75">
      <c r="B189" s="121"/>
      <c r="C189" s="121"/>
      <c r="D189" s="121"/>
      <c r="E189" s="1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</row>
    <row r="190" spans="2:25" ht="15.75">
      <c r="B190" s="1"/>
      <c r="C190" s="1"/>
      <c r="D190" s="1"/>
      <c r="E190" s="1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</row>
    <row r="191" spans="2:25" ht="15.75">
      <c r="B191" s="1"/>
      <c r="C191" s="1"/>
      <c r="D191" s="1"/>
      <c r="E191" s="1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</row>
    <row r="192" spans="2:25" ht="15.75">
      <c r="B192" s="1"/>
      <c r="C192" s="1"/>
      <c r="D192" s="1"/>
      <c r="E192" s="1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</row>
    <row r="193" spans="2:25" ht="12.75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</row>
    <row r="194" spans="2:25" ht="12.75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</row>
    <row r="195" spans="2:25" ht="12.75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</row>
    <row r="196" spans="2:25" ht="12.75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</row>
  </sheetData>
  <sheetProtection selectLockedCells="1" selectUnlockedCells="1"/>
  <mergeCells count="8">
    <mergeCell ref="B10:D10"/>
    <mergeCell ref="B11:D11"/>
    <mergeCell ref="B14:B16"/>
    <mergeCell ref="C14:C16"/>
    <mergeCell ref="D14:D16"/>
    <mergeCell ref="B19:B20"/>
    <mergeCell ref="C19:C20"/>
    <mergeCell ref="D19:D20"/>
  </mergeCells>
  <printOptions/>
  <pageMargins left="0.5905511811023623" right="0.3937007874015748" top="0.984251968503937" bottom="0.7874015748031497" header="0.5118110236220472" footer="0.5118110236220472"/>
  <pageSetup horizontalDpi="300" verticalDpi="3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188"/>
  <sheetViews>
    <sheetView zoomScalePageLayoutView="0" workbookViewId="0" topLeftCell="A45">
      <selection activeCell="C50" sqref="C50"/>
    </sheetView>
  </sheetViews>
  <sheetFormatPr defaultColWidth="9.00390625" defaultRowHeight="12.75"/>
  <cols>
    <col min="2" max="2" width="27.375" style="0" customWidth="1"/>
    <col min="3" max="3" width="90.125" style="0" customWidth="1"/>
    <col min="4" max="4" width="19.75390625" style="0" customWidth="1"/>
    <col min="5" max="5" width="20.75390625" style="0" customWidth="1"/>
  </cols>
  <sheetData>
    <row r="1" spans="2:5" ht="15.75">
      <c r="B1" s="1"/>
      <c r="C1" s="1"/>
      <c r="E1" s="2" t="s">
        <v>819</v>
      </c>
    </row>
    <row r="2" spans="2:5" ht="15.75">
      <c r="B2" s="1"/>
      <c r="C2" s="1"/>
      <c r="E2" s="2" t="s">
        <v>0</v>
      </c>
    </row>
    <row r="3" spans="2:5" ht="15.75">
      <c r="B3" s="1"/>
      <c r="C3" s="1"/>
      <c r="E3" s="2" t="s">
        <v>1</v>
      </c>
    </row>
    <row r="4" spans="2:5" ht="15.75">
      <c r="B4" s="1"/>
      <c r="C4" s="1"/>
      <c r="E4" s="2" t="s">
        <v>458</v>
      </c>
    </row>
    <row r="5" spans="2:5" ht="15.75">
      <c r="B5" s="1"/>
      <c r="C5" s="1"/>
      <c r="E5" s="2" t="s">
        <v>459</v>
      </c>
    </row>
    <row r="6" spans="2:5" ht="15.75">
      <c r="B6" s="1"/>
      <c r="C6" s="1"/>
      <c r="E6" s="2" t="s">
        <v>834</v>
      </c>
    </row>
    <row r="7" spans="2:5" ht="15.75">
      <c r="B7" s="1"/>
      <c r="C7" s="1"/>
      <c r="E7" s="2" t="s">
        <v>830</v>
      </c>
    </row>
    <row r="8" spans="2:5" ht="15.75">
      <c r="B8" s="1"/>
      <c r="C8" s="2"/>
      <c r="D8" s="1"/>
      <c r="E8" s="83"/>
    </row>
    <row r="9" spans="2:5" ht="15.75">
      <c r="B9" s="1"/>
      <c r="C9" s="1"/>
      <c r="D9" s="1"/>
      <c r="E9" s="83"/>
    </row>
    <row r="10" spans="2:5" ht="15.75" customHeight="1">
      <c r="B10" s="249" t="s">
        <v>837</v>
      </c>
      <c r="C10" s="249"/>
      <c r="D10" s="249"/>
      <c r="E10" s="249"/>
    </row>
    <row r="11" spans="2:5" ht="15.75">
      <c r="B11" s="244"/>
      <c r="C11" s="244"/>
      <c r="D11" s="244"/>
      <c r="E11" s="83"/>
    </row>
    <row r="12" spans="2:5" ht="15.75">
      <c r="B12" s="1"/>
      <c r="C12" s="1"/>
      <c r="D12" s="1"/>
      <c r="E12" s="83"/>
    </row>
    <row r="13" spans="2:5" ht="15.75">
      <c r="B13" s="1"/>
      <c r="C13" s="84"/>
      <c r="E13" s="2" t="s">
        <v>2</v>
      </c>
    </row>
    <row r="14" spans="2:25" ht="12.75" customHeight="1">
      <c r="B14" s="245" t="s">
        <v>460</v>
      </c>
      <c r="C14" s="245" t="s">
        <v>461</v>
      </c>
      <c r="D14" s="245" t="s">
        <v>651</v>
      </c>
      <c r="E14" s="245" t="s">
        <v>833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</row>
    <row r="15" spans="2:25" ht="12.75" customHeight="1">
      <c r="B15" s="245"/>
      <c r="C15" s="245"/>
      <c r="D15" s="245"/>
      <c r="E15" s="24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</row>
    <row r="16" spans="2:25" ht="32.25" customHeight="1">
      <c r="B16" s="245"/>
      <c r="C16" s="245"/>
      <c r="D16" s="245"/>
      <c r="E16" s="24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</row>
    <row r="17" spans="2:25" ht="15.75">
      <c r="B17" s="4">
        <v>1</v>
      </c>
      <c r="C17" s="4">
        <v>2</v>
      </c>
      <c r="D17" s="4">
        <v>3</v>
      </c>
      <c r="E17" s="4">
        <v>4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</row>
    <row r="18" spans="2:25" ht="15.75">
      <c r="B18" s="86" t="s">
        <v>462</v>
      </c>
      <c r="C18" s="3"/>
      <c r="D18" s="52">
        <f>D19+D82</f>
        <v>408172731</v>
      </c>
      <c r="E18" s="52">
        <f>E19+E82</f>
        <v>412446940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</row>
    <row r="19" spans="2:25" ht="12.75" customHeight="1">
      <c r="B19" s="250" t="s">
        <v>463</v>
      </c>
      <c r="C19" s="251" t="s">
        <v>464</v>
      </c>
      <c r="D19" s="252">
        <f>D21+D26+D32+D40+D43+D54+D57+D61+D66</f>
        <v>163177612</v>
      </c>
      <c r="E19" s="252">
        <f>E21+E26+E32+E40+E43+E54+E57+E61+E66</f>
        <v>168038945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</row>
    <row r="20" spans="2:25" ht="12.75">
      <c r="B20" s="250"/>
      <c r="C20" s="251"/>
      <c r="D20" s="252"/>
      <c r="E20" s="252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</row>
    <row r="21" spans="2:25" ht="15.75">
      <c r="B21" s="87" t="s">
        <v>465</v>
      </c>
      <c r="C21" s="88" t="s">
        <v>466</v>
      </c>
      <c r="D21" s="89">
        <f>SUM(D22)</f>
        <v>121143650</v>
      </c>
      <c r="E21" s="89">
        <f>SUM(E22)</f>
        <v>118695975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</row>
    <row r="22" spans="2:25" ht="15.75">
      <c r="B22" s="87" t="s">
        <v>467</v>
      </c>
      <c r="C22" s="88" t="s">
        <v>468</v>
      </c>
      <c r="D22" s="90">
        <f>D23+D24+D25</f>
        <v>121143650</v>
      </c>
      <c r="E22" s="90">
        <f>E23+E24+E25</f>
        <v>118695975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</row>
    <row r="23" spans="2:25" ht="66">
      <c r="B23" s="91" t="s">
        <v>469</v>
      </c>
      <c r="C23" s="92" t="s">
        <v>470</v>
      </c>
      <c r="D23" s="90">
        <v>120692368</v>
      </c>
      <c r="E23" s="90">
        <v>118272035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</row>
    <row r="24" spans="2:25" ht="78.75">
      <c r="B24" s="91" t="s">
        <v>471</v>
      </c>
      <c r="C24" s="92" t="s">
        <v>472</v>
      </c>
      <c r="D24" s="90">
        <v>116796</v>
      </c>
      <c r="E24" s="90">
        <v>110045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</row>
    <row r="25" spans="2:25" ht="31.5">
      <c r="B25" s="91" t="s">
        <v>473</v>
      </c>
      <c r="C25" s="92" t="s">
        <v>474</v>
      </c>
      <c r="D25" s="90">
        <v>334486</v>
      </c>
      <c r="E25" s="90">
        <v>313895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</row>
    <row r="26" spans="2:25" ht="31.5">
      <c r="B26" s="87" t="s">
        <v>475</v>
      </c>
      <c r="C26" s="88" t="s">
        <v>476</v>
      </c>
      <c r="D26" s="89">
        <f>D27</f>
        <v>14277218</v>
      </c>
      <c r="E26" s="89">
        <f>E27</f>
        <v>14277218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2:25" ht="31.5">
      <c r="B27" s="91" t="s">
        <v>477</v>
      </c>
      <c r="C27" s="92" t="s">
        <v>478</v>
      </c>
      <c r="D27" s="90">
        <f>D28+D29+D30+D31</f>
        <v>14277218</v>
      </c>
      <c r="E27" s="90">
        <f>E28+E29+E30+E31</f>
        <v>14277218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</row>
    <row r="28" spans="2:25" ht="78.75">
      <c r="B28" s="91" t="s">
        <v>479</v>
      </c>
      <c r="C28" s="94" t="s">
        <v>904</v>
      </c>
      <c r="D28" s="90">
        <v>6571465</v>
      </c>
      <c r="E28" s="90">
        <v>6571465</v>
      </c>
      <c r="F28" s="95"/>
      <c r="G28" s="95"/>
      <c r="H28" s="9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</row>
    <row r="29" spans="2:25" ht="94.5">
      <c r="B29" s="91" t="s">
        <v>480</v>
      </c>
      <c r="C29" s="94" t="s">
        <v>905</v>
      </c>
      <c r="D29" s="90">
        <v>32401</v>
      </c>
      <c r="E29" s="90">
        <v>32401</v>
      </c>
      <c r="F29" s="95"/>
      <c r="G29" s="95"/>
      <c r="H29" s="9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</row>
    <row r="30" spans="2:25" ht="94.5">
      <c r="B30" s="91" t="s">
        <v>481</v>
      </c>
      <c r="C30" s="92" t="s">
        <v>906</v>
      </c>
      <c r="D30" s="90">
        <v>8507425</v>
      </c>
      <c r="E30" s="90">
        <v>8507425</v>
      </c>
      <c r="F30" s="95"/>
      <c r="G30" s="95"/>
      <c r="H30" s="9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</row>
    <row r="31" spans="2:25" ht="94.5">
      <c r="B31" s="91" t="s">
        <v>482</v>
      </c>
      <c r="C31" s="92" t="s">
        <v>907</v>
      </c>
      <c r="D31" s="90">
        <v>-834073</v>
      </c>
      <c r="E31" s="90">
        <v>-834073</v>
      </c>
      <c r="F31" s="95"/>
      <c r="G31" s="95"/>
      <c r="H31" s="9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</row>
    <row r="32" spans="2:25" ht="15.75">
      <c r="B32" s="87" t="s">
        <v>483</v>
      </c>
      <c r="C32" s="88" t="s">
        <v>484</v>
      </c>
      <c r="D32" s="89">
        <f>D33+D38</f>
        <v>1042272</v>
      </c>
      <c r="E32" s="89">
        <f>E33+E38</f>
        <v>1082050</v>
      </c>
      <c r="F32" s="95"/>
      <c r="G32" s="95"/>
      <c r="H32" s="9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2:25" ht="15.75">
      <c r="B33" s="96" t="s">
        <v>485</v>
      </c>
      <c r="C33" s="97" t="s">
        <v>486</v>
      </c>
      <c r="D33" s="98">
        <f>D34+D36</f>
        <v>290743</v>
      </c>
      <c r="E33" s="98">
        <f>E34+E36</f>
        <v>301209</v>
      </c>
      <c r="F33" s="95"/>
      <c r="G33" s="95"/>
      <c r="H33" s="9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</row>
    <row r="34" spans="2:25" ht="31.5">
      <c r="B34" s="99" t="s">
        <v>487</v>
      </c>
      <c r="C34" s="76" t="s">
        <v>488</v>
      </c>
      <c r="D34" s="64">
        <f>D35</f>
        <v>213573</v>
      </c>
      <c r="E34" s="64">
        <f>E35</f>
        <v>221261</v>
      </c>
      <c r="F34" s="95"/>
      <c r="G34" s="95"/>
      <c r="H34" s="9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spans="2:25" ht="31.5">
      <c r="B35" s="99" t="s">
        <v>489</v>
      </c>
      <c r="C35" s="76" t="s">
        <v>488</v>
      </c>
      <c r="D35" s="64">
        <v>213573</v>
      </c>
      <c r="E35" s="64">
        <v>221261</v>
      </c>
      <c r="F35" s="95"/>
      <c r="G35" s="95"/>
      <c r="H35" s="9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</row>
    <row r="36" spans="2:25" ht="31.5">
      <c r="B36" s="99" t="s">
        <v>490</v>
      </c>
      <c r="C36" s="76" t="s">
        <v>491</v>
      </c>
      <c r="D36" s="64">
        <f>D37</f>
        <v>77170</v>
      </c>
      <c r="E36" s="64">
        <f>E37</f>
        <v>79948</v>
      </c>
      <c r="F36" s="95"/>
      <c r="G36" s="95"/>
      <c r="H36" s="9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  <row r="37" spans="2:25" ht="47.25">
      <c r="B37" s="99" t="s">
        <v>492</v>
      </c>
      <c r="C37" s="76" t="s">
        <v>493</v>
      </c>
      <c r="D37" s="64">
        <v>77170</v>
      </c>
      <c r="E37" s="64">
        <v>79948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2:25" ht="15.75">
      <c r="B38" s="99" t="s">
        <v>497</v>
      </c>
      <c r="C38" s="76" t="s">
        <v>498</v>
      </c>
      <c r="D38" s="64">
        <f>D39</f>
        <v>751529</v>
      </c>
      <c r="E38" s="64">
        <f>E39</f>
        <v>780841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</row>
    <row r="39" spans="2:25" ht="15.75">
      <c r="B39" s="99" t="s">
        <v>499</v>
      </c>
      <c r="C39" s="76" t="s">
        <v>498</v>
      </c>
      <c r="D39" s="64">
        <v>751529</v>
      </c>
      <c r="E39" s="64">
        <v>780841</v>
      </c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2:25" ht="15.75">
      <c r="B40" s="100" t="s">
        <v>500</v>
      </c>
      <c r="C40" s="101" t="s">
        <v>501</v>
      </c>
      <c r="D40" s="71">
        <f>D41</f>
        <v>1253338</v>
      </c>
      <c r="E40" s="71">
        <f>E41</f>
        <v>1253338</v>
      </c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</row>
    <row r="41" spans="2:25" ht="31.5">
      <c r="B41" s="99" t="s">
        <v>502</v>
      </c>
      <c r="C41" s="76" t="s">
        <v>503</v>
      </c>
      <c r="D41" s="64">
        <f>D42</f>
        <v>1253338</v>
      </c>
      <c r="E41" s="64">
        <f>E42</f>
        <v>1253338</v>
      </c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</row>
    <row r="42" spans="2:25" ht="31.5">
      <c r="B42" s="99" t="s">
        <v>504</v>
      </c>
      <c r="C42" s="76" t="s">
        <v>505</v>
      </c>
      <c r="D42" s="64">
        <v>1253338</v>
      </c>
      <c r="E42" s="64">
        <v>1253338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</row>
    <row r="43" spans="2:25" ht="31.5">
      <c r="B43" s="100" t="s">
        <v>506</v>
      </c>
      <c r="C43" s="101" t="s">
        <v>507</v>
      </c>
      <c r="D43" s="71">
        <f>D45+D48+D50+D52</f>
        <v>10266727</v>
      </c>
      <c r="E43" s="71">
        <f>E45+E48+E50+E52</f>
        <v>10266727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2:25" ht="63">
      <c r="B44" s="102" t="s">
        <v>508</v>
      </c>
      <c r="C44" s="103" t="s">
        <v>509</v>
      </c>
      <c r="D44" s="104">
        <f>D45+D48+D50+D52</f>
        <v>10266727</v>
      </c>
      <c r="E44" s="104">
        <f>E45+E48+E50+E52</f>
        <v>10266727</v>
      </c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</row>
    <row r="45" spans="2:25" ht="47.25">
      <c r="B45" s="91" t="s">
        <v>510</v>
      </c>
      <c r="C45" s="92" t="s">
        <v>511</v>
      </c>
      <c r="D45" s="90">
        <f>D46+D47</f>
        <v>10015345</v>
      </c>
      <c r="E45" s="90">
        <f>E46+E47</f>
        <v>10015345</v>
      </c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</row>
    <row r="46" spans="2:25" ht="63">
      <c r="B46" s="91" t="s">
        <v>512</v>
      </c>
      <c r="C46" s="92" t="s">
        <v>513</v>
      </c>
      <c r="D46" s="90">
        <v>8949638</v>
      </c>
      <c r="E46" s="90">
        <v>8949638</v>
      </c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</row>
    <row r="47" spans="2:25" ht="63">
      <c r="B47" s="91" t="s">
        <v>514</v>
      </c>
      <c r="C47" s="92" t="s">
        <v>515</v>
      </c>
      <c r="D47" s="90">
        <v>1065707</v>
      </c>
      <c r="E47" s="90">
        <v>1065707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</row>
    <row r="48" spans="2:25" ht="63">
      <c r="B48" s="96" t="s">
        <v>516</v>
      </c>
      <c r="C48" s="105" t="s">
        <v>517</v>
      </c>
      <c r="D48" s="90">
        <f>D49</f>
        <v>6116</v>
      </c>
      <c r="E48" s="90">
        <f>E49</f>
        <v>6116</v>
      </c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</row>
    <row r="49" spans="2:25" ht="78.75">
      <c r="B49" s="96" t="s">
        <v>518</v>
      </c>
      <c r="C49" s="97" t="s">
        <v>519</v>
      </c>
      <c r="D49" s="90">
        <v>6116</v>
      </c>
      <c r="E49" s="90">
        <v>6116</v>
      </c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</row>
    <row r="50" spans="2:25" ht="63">
      <c r="B50" s="96" t="s">
        <v>520</v>
      </c>
      <c r="C50" s="106" t="s">
        <v>908</v>
      </c>
      <c r="D50" s="90">
        <f>D51</f>
        <v>147097</v>
      </c>
      <c r="E50" s="90">
        <f>E51</f>
        <v>147097</v>
      </c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</row>
    <row r="51" spans="2:25" ht="47.25">
      <c r="B51" s="91" t="s">
        <v>521</v>
      </c>
      <c r="C51" s="92" t="s">
        <v>522</v>
      </c>
      <c r="D51" s="90">
        <v>147097</v>
      </c>
      <c r="E51" s="90">
        <v>147097</v>
      </c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</row>
    <row r="52" spans="2:25" ht="47.25">
      <c r="B52" s="91" t="s">
        <v>523</v>
      </c>
      <c r="C52" s="92" t="s">
        <v>524</v>
      </c>
      <c r="D52" s="90">
        <f>D53</f>
        <v>98169</v>
      </c>
      <c r="E52" s="90">
        <f>E53</f>
        <v>98169</v>
      </c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</row>
    <row r="53" spans="2:25" ht="47.25">
      <c r="B53" s="91" t="s">
        <v>525</v>
      </c>
      <c r="C53" s="92" t="s">
        <v>526</v>
      </c>
      <c r="D53" s="90">
        <v>98169</v>
      </c>
      <c r="E53" s="90">
        <v>98169</v>
      </c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</row>
    <row r="54" spans="2:25" ht="15.75">
      <c r="B54" s="87" t="s">
        <v>527</v>
      </c>
      <c r="C54" s="88" t="s">
        <v>528</v>
      </c>
      <c r="D54" s="89">
        <f>SUM(D55)</f>
        <v>435600</v>
      </c>
      <c r="E54" s="89">
        <f>SUM(E55)</f>
        <v>435600</v>
      </c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</row>
    <row r="55" spans="2:25" ht="15.75">
      <c r="B55" s="91" t="s">
        <v>529</v>
      </c>
      <c r="C55" s="92" t="s">
        <v>530</v>
      </c>
      <c r="D55" s="90">
        <f>D56</f>
        <v>435600</v>
      </c>
      <c r="E55" s="90">
        <f>E56</f>
        <v>435600</v>
      </c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</row>
    <row r="56" spans="2:25" ht="31.5">
      <c r="B56" s="91" t="s">
        <v>531</v>
      </c>
      <c r="C56" s="92" t="s">
        <v>532</v>
      </c>
      <c r="D56" s="90">
        <v>435600</v>
      </c>
      <c r="E56" s="90">
        <v>435600</v>
      </c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</row>
    <row r="57" spans="2:25" ht="31.5">
      <c r="B57" s="87" t="s">
        <v>533</v>
      </c>
      <c r="C57" s="88" t="s">
        <v>534</v>
      </c>
      <c r="D57" s="89">
        <f aca="true" t="shared" si="0" ref="D57:E59">D58</f>
        <v>4341599</v>
      </c>
      <c r="E57" s="89">
        <f t="shared" si="0"/>
        <v>4341599</v>
      </c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</row>
    <row r="58" spans="2:25" ht="15.75">
      <c r="B58" s="91" t="s">
        <v>535</v>
      </c>
      <c r="C58" s="92" t="s">
        <v>536</v>
      </c>
      <c r="D58" s="90">
        <f t="shared" si="0"/>
        <v>4341599</v>
      </c>
      <c r="E58" s="90">
        <f t="shared" si="0"/>
        <v>4341599</v>
      </c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</row>
    <row r="59" spans="2:25" ht="15.75">
      <c r="B59" s="91" t="s">
        <v>537</v>
      </c>
      <c r="C59" s="92" t="s">
        <v>538</v>
      </c>
      <c r="D59" s="90">
        <f t="shared" si="0"/>
        <v>4341599</v>
      </c>
      <c r="E59" s="90">
        <f t="shared" si="0"/>
        <v>4341599</v>
      </c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</row>
    <row r="60" spans="2:25" ht="31.5">
      <c r="B60" s="91" t="s">
        <v>539</v>
      </c>
      <c r="C60" s="92" t="s">
        <v>540</v>
      </c>
      <c r="D60" s="90">
        <v>4341599</v>
      </c>
      <c r="E60" s="90">
        <v>4341599</v>
      </c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</row>
    <row r="61" spans="2:25" ht="31.5">
      <c r="B61" s="107" t="s">
        <v>541</v>
      </c>
      <c r="C61" s="108" t="s">
        <v>542</v>
      </c>
      <c r="D61" s="109">
        <f>D62</f>
        <v>10212458</v>
      </c>
      <c r="E61" s="109">
        <f>E62</f>
        <v>17481688</v>
      </c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</row>
    <row r="62" spans="2:25" ht="31.5">
      <c r="B62" s="110" t="s">
        <v>543</v>
      </c>
      <c r="C62" s="76" t="s">
        <v>544</v>
      </c>
      <c r="D62" s="64">
        <f>D63</f>
        <v>10212458</v>
      </c>
      <c r="E62" s="64">
        <f>E63</f>
        <v>17481688</v>
      </c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</row>
    <row r="63" spans="2:25" ht="31.5">
      <c r="B63" s="110" t="s">
        <v>545</v>
      </c>
      <c r="C63" s="76" t="s">
        <v>546</v>
      </c>
      <c r="D63" s="64">
        <f>D64+D65</f>
        <v>10212458</v>
      </c>
      <c r="E63" s="64">
        <f>E64+E65</f>
        <v>17481688</v>
      </c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</row>
    <row r="64" spans="2:25" ht="47.25">
      <c r="B64" s="110" t="s">
        <v>547</v>
      </c>
      <c r="C64" s="76" t="s">
        <v>548</v>
      </c>
      <c r="D64" s="64">
        <v>10209458</v>
      </c>
      <c r="E64" s="64">
        <v>17478688</v>
      </c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</row>
    <row r="65" spans="2:25" ht="31.5">
      <c r="B65" s="99" t="s">
        <v>549</v>
      </c>
      <c r="C65" s="76" t="s">
        <v>550</v>
      </c>
      <c r="D65" s="64">
        <v>3000</v>
      </c>
      <c r="E65" s="64">
        <v>3000</v>
      </c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</row>
    <row r="66" spans="2:25" ht="15.75">
      <c r="B66" s="100" t="s">
        <v>551</v>
      </c>
      <c r="C66" s="101" t="s">
        <v>552</v>
      </c>
      <c r="D66" s="71">
        <f>D67</f>
        <v>204750</v>
      </c>
      <c r="E66" s="71">
        <f>E67</f>
        <v>204750</v>
      </c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</row>
    <row r="67" spans="2:25" ht="47.25">
      <c r="B67" s="111" t="s">
        <v>553</v>
      </c>
      <c r="C67" s="76" t="s">
        <v>554</v>
      </c>
      <c r="D67" s="64">
        <f>D68+D70+D72+D74+D76+D78+D80</f>
        <v>204750</v>
      </c>
      <c r="E67" s="64">
        <f>E68+E70+E72+E74+E76+E78+E80</f>
        <v>204750</v>
      </c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</row>
    <row r="68" spans="2:25" ht="47.25">
      <c r="B68" s="111" t="s">
        <v>555</v>
      </c>
      <c r="C68" s="76" t="s">
        <v>556</v>
      </c>
      <c r="D68" s="64">
        <f>D69</f>
        <v>6850</v>
      </c>
      <c r="E68" s="64">
        <f>E69</f>
        <v>6850</v>
      </c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</row>
    <row r="69" spans="2:25" ht="63">
      <c r="B69" s="99" t="s">
        <v>557</v>
      </c>
      <c r="C69" s="76" t="s">
        <v>558</v>
      </c>
      <c r="D69" s="64">
        <v>6850</v>
      </c>
      <c r="E69" s="64">
        <v>6850</v>
      </c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</row>
    <row r="70" spans="2:25" ht="63">
      <c r="B70" s="111" t="s">
        <v>559</v>
      </c>
      <c r="C70" s="76" t="s">
        <v>560</v>
      </c>
      <c r="D70" s="64">
        <f>D71</f>
        <v>13500</v>
      </c>
      <c r="E70" s="64">
        <f>E71</f>
        <v>13500</v>
      </c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</row>
    <row r="71" spans="2:25" ht="78.75">
      <c r="B71" s="112" t="s">
        <v>561</v>
      </c>
      <c r="C71" s="76" t="s">
        <v>562</v>
      </c>
      <c r="D71" s="64">
        <v>13500</v>
      </c>
      <c r="E71" s="64">
        <v>13500</v>
      </c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</row>
    <row r="72" spans="2:25" ht="47.25">
      <c r="B72" s="112" t="s">
        <v>563</v>
      </c>
      <c r="C72" s="76" t="s">
        <v>564</v>
      </c>
      <c r="D72" s="64">
        <f>D73</f>
        <v>20400</v>
      </c>
      <c r="E72" s="64">
        <f>E73</f>
        <v>20400</v>
      </c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</row>
    <row r="73" spans="2:25" ht="63">
      <c r="B73" s="112" t="s">
        <v>565</v>
      </c>
      <c r="C73" s="76" t="s">
        <v>566</v>
      </c>
      <c r="D73" s="64">
        <v>20400</v>
      </c>
      <c r="E73" s="64">
        <v>20400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</row>
    <row r="74" spans="2:25" ht="47.25">
      <c r="B74" s="112" t="s">
        <v>567</v>
      </c>
      <c r="C74" s="76" t="s">
        <v>568</v>
      </c>
      <c r="D74" s="64">
        <f>D75</f>
        <v>3000</v>
      </c>
      <c r="E74" s="64">
        <f>E75</f>
        <v>3000</v>
      </c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</row>
    <row r="75" spans="2:25" ht="63">
      <c r="B75" s="112" t="s">
        <v>569</v>
      </c>
      <c r="C75" s="113" t="s">
        <v>570</v>
      </c>
      <c r="D75" s="64">
        <v>3000</v>
      </c>
      <c r="E75" s="64">
        <v>3000</v>
      </c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</row>
    <row r="76" spans="2:25" ht="47.25">
      <c r="B76" s="112" t="s">
        <v>571</v>
      </c>
      <c r="C76" s="113" t="s">
        <v>572</v>
      </c>
      <c r="D76" s="64">
        <f>D77</f>
        <v>6900</v>
      </c>
      <c r="E76" s="64">
        <f>E77</f>
        <v>6900</v>
      </c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</row>
    <row r="77" spans="2:25" ht="94.5">
      <c r="B77" s="112" t="s">
        <v>573</v>
      </c>
      <c r="C77" s="113" t="s">
        <v>574</v>
      </c>
      <c r="D77" s="64">
        <v>6900</v>
      </c>
      <c r="E77" s="64">
        <v>6900</v>
      </c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</row>
    <row r="78" spans="2:25" ht="47.25">
      <c r="B78" s="112" t="s">
        <v>575</v>
      </c>
      <c r="C78" s="113" t="s">
        <v>576</v>
      </c>
      <c r="D78" s="64">
        <f>D79</f>
        <v>140000</v>
      </c>
      <c r="E78" s="64">
        <f>E79</f>
        <v>140000</v>
      </c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2:25" ht="63">
      <c r="B79" s="112" t="s">
        <v>577</v>
      </c>
      <c r="C79" s="113" t="s">
        <v>578</v>
      </c>
      <c r="D79" s="64">
        <v>140000</v>
      </c>
      <c r="E79" s="64">
        <v>140000</v>
      </c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</row>
    <row r="80" spans="2:25" ht="47.25">
      <c r="B80" s="99" t="s">
        <v>579</v>
      </c>
      <c r="C80" s="76" t="s">
        <v>580</v>
      </c>
      <c r="D80" s="64">
        <f>D81</f>
        <v>14100</v>
      </c>
      <c r="E80" s="64">
        <f>E81</f>
        <v>14100</v>
      </c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</row>
    <row r="81" spans="2:25" ht="63">
      <c r="B81" s="99" t="s">
        <v>581</v>
      </c>
      <c r="C81" s="76" t="s">
        <v>582</v>
      </c>
      <c r="D81" s="64">
        <v>14100</v>
      </c>
      <c r="E81" s="64">
        <v>14100</v>
      </c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</row>
    <row r="82" spans="2:25" ht="15.75">
      <c r="B82" s="100" t="s">
        <v>583</v>
      </c>
      <c r="C82" s="101" t="s">
        <v>584</v>
      </c>
      <c r="D82" s="71">
        <f>D83</f>
        <v>244995119</v>
      </c>
      <c r="E82" s="71">
        <f>E83</f>
        <v>244407995</v>
      </c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</row>
    <row r="83" spans="2:25" ht="31.5">
      <c r="B83" s="99" t="s">
        <v>585</v>
      </c>
      <c r="C83" s="76" t="s">
        <v>586</v>
      </c>
      <c r="D83" s="64">
        <f>D84+D87</f>
        <v>244995119</v>
      </c>
      <c r="E83" s="64">
        <f>E84+E87</f>
        <v>244407995</v>
      </c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</row>
    <row r="84" spans="2:25" ht="15.75">
      <c r="B84" s="100" t="s">
        <v>587</v>
      </c>
      <c r="C84" s="101" t="s">
        <v>588</v>
      </c>
      <c r="D84" s="71">
        <f>D85</f>
        <v>1364050</v>
      </c>
      <c r="E84" s="71">
        <f>E85</f>
        <v>1490443</v>
      </c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</row>
    <row r="85" spans="2:25" ht="15.75">
      <c r="B85" s="99" t="s">
        <v>589</v>
      </c>
      <c r="C85" s="76" t="s">
        <v>590</v>
      </c>
      <c r="D85" s="64">
        <f>D86</f>
        <v>1364050</v>
      </c>
      <c r="E85" s="64">
        <f>E86</f>
        <v>1490443</v>
      </c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</row>
    <row r="86" spans="2:25" ht="31.5">
      <c r="B86" s="99" t="s">
        <v>591</v>
      </c>
      <c r="C86" s="76" t="s">
        <v>902</v>
      </c>
      <c r="D86" s="64">
        <v>1364050</v>
      </c>
      <c r="E86" s="64">
        <v>1490443</v>
      </c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2:25" ht="15.75">
      <c r="B87" s="87" t="s">
        <v>598</v>
      </c>
      <c r="C87" s="88" t="s">
        <v>599</v>
      </c>
      <c r="D87" s="89">
        <f>D88+D90+D92+D94</f>
        <v>243631069</v>
      </c>
      <c r="E87" s="89">
        <f>E88+E90+E92+E94</f>
        <v>242917552</v>
      </c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</row>
    <row r="88" spans="2:25" ht="47.25">
      <c r="B88" s="91" t="s">
        <v>600</v>
      </c>
      <c r="C88" s="92" t="s">
        <v>601</v>
      </c>
      <c r="D88" s="90">
        <f>D89</f>
        <v>76432</v>
      </c>
      <c r="E88" s="90">
        <f>E89</f>
        <v>76432</v>
      </c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</row>
    <row r="89" spans="2:25" ht="47.25">
      <c r="B89" s="91" t="s">
        <v>602</v>
      </c>
      <c r="C89" s="92" t="s">
        <v>603</v>
      </c>
      <c r="D89" s="90">
        <v>76432</v>
      </c>
      <c r="E89" s="90">
        <v>76432</v>
      </c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</row>
    <row r="90" spans="2:25" ht="31.5">
      <c r="B90" s="91" t="s">
        <v>604</v>
      </c>
      <c r="C90" s="92" t="s">
        <v>605</v>
      </c>
      <c r="D90" s="90">
        <f>D91</f>
        <v>6148806</v>
      </c>
      <c r="E90" s="90">
        <f>E91</f>
        <v>6148806</v>
      </c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</row>
    <row r="91" spans="2:25" ht="31.5">
      <c r="B91" s="91" t="s">
        <v>606</v>
      </c>
      <c r="C91" s="92" t="s">
        <v>607</v>
      </c>
      <c r="D91" s="90">
        <v>6148806</v>
      </c>
      <c r="E91" s="90">
        <v>6148806</v>
      </c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</row>
    <row r="92" spans="2:25" ht="15.75">
      <c r="B92" s="117" t="s">
        <v>608</v>
      </c>
      <c r="C92" s="118" t="s">
        <v>609</v>
      </c>
      <c r="D92" s="90">
        <f>D93</f>
        <v>1066200</v>
      </c>
      <c r="E92" s="90">
        <f>E93</f>
        <v>1143300</v>
      </c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</row>
    <row r="93" spans="2:25" ht="15.75">
      <c r="B93" s="117" t="s">
        <v>610</v>
      </c>
      <c r="C93" s="118" t="s">
        <v>611</v>
      </c>
      <c r="D93" s="90">
        <v>1066200</v>
      </c>
      <c r="E93" s="90">
        <v>1143300</v>
      </c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</row>
    <row r="94" spans="2:25" ht="15.75">
      <c r="B94" s="91" t="s">
        <v>612</v>
      </c>
      <c r="C94" s="92" t="s">
        <v>613</v>
      </c>
      <c r="D94" s="90">
        <f>D95</f>
        <v>236339631</v>
      </c>
      <c r="E94" s="90">
        <f>E95</f>
        <v>235549014</v>
      </c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</row>
    <row r="95" spans="2:25" ht="15.75">
      <c r="B95" s="91" t="s">
        <v>614</v>
      </c>
      <c r="C95" s="92" t="s">
        <v>615</v>
      </c>
      <c r="D95" s="90">
        <v>236339631</v>
      </c>
      <c r="E95" s="90">
        <v>235549014</v>
      </c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</row>
    <row r="96" spans="2:25" ht="15.75">
      <c r="B96" s="119"/>
      <c r="C96" s="1"/>
      <c r="D96" s="120"/>
      <c r="E96" s="1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</row>
    <row r="97" spans="2:25" ht="15.75">
      <c r="B97" s="119"/>
      <c r="C97" s="1"/>
      <c r="D97" s="120"/>
      <c r="E97" s="1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</row>
    <row r="98" spans="2:25" ht="15.75">
      <c r="B98" s="119"/>
      <c r="C98" s="1"/>
      <c r="D98" s="120"/>
      <c r="E98" s="1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</row>
    <row r="99" spans="2:25" ht="15.75">
      <c r="B99" s="119"/>
      <c r="C99" s="1"/>
      <c r="D99" s="120"/>
      <c r="E99" s="1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</row>
    <row r="100" spans="2:25" ht="15.75">
      <c r="B100" s="119"/>
      <c r="C100" s="1"/>
      <c r="D100" s="120"/>
      <c r="E100" s="1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</row>
    <row r="101" spans="2:25" ht="15.75">
      <c r="B101" s="119"/>
      <c r="C101" s="1"/>
      <c r="D101" s="120"/>
      <c r="E101" s="1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</row>
    <row r="102" spans="2:25" ht="15.75">
      <c r="B102" s="119"/>
      <c r="C102" s="1"/>
      <c r="D102" s="120"/>
      <c r="E102" s="1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</row>
    <row r="103" spans="2:25" ht="15.75">
      <c r="B103" s="119"/>
      <c r="C103" s="1"/>
      <c r="D103" s="120"/>
      <c r="E103" s="1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</row>
    <row r="104" spans="2:25" ht="15.75">
      <c r="B104" s="119"/>
      <c r="C104" s="1"/>
      <c r="D104" s="120"/>
      <c r="E104" s="1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</row>
    <row r="105" spans="2:25" ht="15.75">
      <c r="B105" s="119"/>
      <c r="C105" s="1"/>
      <c r="D105" s="120"/>
      <c r="E105" s="1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</row>
    <row r="106" spans="2:25" ht="15.75">
      <c r="B106" s="119"/>
      <c r="C106" s="1"/>
      <c r="D106" s="120"/>
      <c r="E106" s="1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</row>
    <row r="107" spans="2:25" ht="15.75">
      <c r="B107" s="119"/>
      <c r="C107" s="1"/>
      <c r="D107" s="120"/>
      <c r="E107" s="1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</row>
    <row r="108" spans="2:25" ht="15.75">
      <c r="B108" s="119"/>
      <c r="C108" s="1"/>
      <c r="D108" s="120"/>
      <c r="E108" s="1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</row>
    <row r="109" spans="2:25" ht="15.75">
      <c r="B109" s="119"/>
      <c r="C109" s="1"/>
      <c r="D109" s="120"/>
      <c r="E109" s="1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</row>
    <row r="110" spans="2:25" ht="15.75">
      <c r="B110" s="119"/>
      <c r="C110" s="1"/>
      <c r="D110" s="120"/>
      <c r="E110" s="1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</row>
    <row r="111" spans="2:25" ht="15.75">
      <c r="B111" s="119"/>
      <c r="C111" s="1"/>
      <c r="D111" s="120"/>
      <c r="E111" s="1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</row>
    <row r="112" spans="2:25" ht="15.75">
      <c r="B112" s="119"/>
      <c r="C112" s="1"/>
      <c r="D112" s="120"/>
      <c r="E112" s="1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</row>
    <row r="113" spans="2:25" ht="15.75">
      <c r="B113" s="119"/>
      <c r="C113" s="1"/>
      <c r="D113" s="120"/>
      <c r="E113" s="1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2:25" ht="15.75">
      <c r="B114" s="119"/>
      <c r="C114" s="1"/>
      <c r="D114" s="120"/>
      <c r="E114" s="1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</row>
    <row r="115" spans="2:25" ht="15.75">
      <c r="B115" s="119"/>
      <c r="C115" s="1"/>
      <c r="D115" s="120"/>
      <c r="E115" s="1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</row>
    <row r="116" spans="2:25" ht="15.75">
      <c r="B116" s="119"/>
      <c r="C116" s="1"/>
      <c r="D116" s="120"/>
      <c r="E116" s="1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</row>
    <row r="117" spans="2:25" ht="15.75">
      <c r="B117" s="119"/>
      <c r="C117" s="1"/>
      <c r="D117" s="120"/>
      <c r="E117" s="1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</row>
    <row r="118" spans="2:25" ht="15.75">
      <c r="B118" s="119"/>
      <c r="C118" s="1"/>
      <c r="D118" s="120"/>
      <c r="E118" s="1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</row>
    <row r="119" spans="2:25" ht="15.75">
      <c r="B119" s="119"/>
      <c r="C119" s="1"/>
      <c r="D119" s="120"/>
      <c r="E119" s="1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</row>
    <row r="120" spans="2:25" ht="15.75">
      <c r="B120" s="119"/>
      <c r="C120" s="1"/>
      <c r="D120" s="120"/>
      <c r="E120" s="1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</row>
    <row r="121" spans="2:25" ht="15.75">
      <c r="B121" s="119"/>
      <c r="C121" s="1"/>
      <c r="D121" s="120"/>
      <c r="E121" s="1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</row>
    <row r="122" spans="2:25" ht="15.75">
      <c r="B122" s="119"/>
      <c r="C122" s="1"/>
      <c r="D122" s="120"/>
      <c r="E122" s="1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</row>
    <row r="123" spans="2:25" ht="15.75">
      <c r="B123" s="119"/>
      <c r="C123" s="1"/>
      <c r="D123" s="120"/>
      <c r="E123" s="1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</row>
    <row r="124" spans="2:25" ht="15.75">
      <c r="B124" s="119"/>
      <c r="C124" s="1"/>
      <c r="D124" s="120"/>
      <c r="E124" s="1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</row>
    <row r="125" spans="2:25" ht="15.75">
      <c r="B125" s="119"/>
      <c r="C125" s="1"/>
      <c r="D125" s="120"/>
      <c r="E125" s="1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</row>
    <row r="126" spans="2:25" ht="15.75">
      <c r="B126" s="119"/>
      <c r="C126" s="1"/>
      <c r="D126" s="120"/>
      <c r="E126" s="1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</row>
    <row r="127" spans="2:25" ht="15.75">
      <c r="B127" s="119"/>
      <c r="C127" s="1"/>
      <c r="D127" s="120"/>
      <c r="E127" s="1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</row>
    <row r="128" spans="2:25" ht="15.75">
      <c r="B128" s="119"/>
      <c r="C128" s="1"/>
      <c r="D128" s="120"/>
      <c r="E128" s="1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</row>
    <row r="129" spans="2:25" ht="15.75">
      <c r="B129" s="119"/>
      <c r="C129" s="1"/>
      <c r="D129" s="120"/>
      <c r="E129" s="1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</row>
    <row r="130" spans="2:25" ht="15.75">
      <c r="B130" s="119"/>
      <c r="C130" s="1"/>
      <c r="D130" s="120"/>
      <c r="E130" s="1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</row>
    <row r="131" spans="2:25" ht="15.75">
      <c r="B131" s="119"/>
      <c r="C131" s="1"/>
      <c r="D131" s="120"/>
      <c r="E131" s="1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</row>
    <row r="132" spans="2:25" ht="15.75">
      <c r="B132" s="119"/>
      <c r="C132" s="1"/>
      <c r="D132" s="120"/>
      <c r="E132" s="1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</row>
    <row r="133" spans="2:25" ht="15.75">
      <c r="B133" s="119"/>
      <c r="C133" s="1"/>
      <c r="D133" s="120"/>
      <c r="E133" s="1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</row>
    <row r="134" spans="2:25" ht="15.75">
      <c r="B134" s="119"/>
      <c r="C134" s="1"/>
      <c r="D134" s="120"/>
      <c r="E134" s="1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</row>
    <row r="135" spans="2:25" ht="15.75">
      <c r="B135" s="119"/>
      <c r="C135" s="1"/>
      <c r="D135" s="120"/>
      <c r="E135" s="1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</row>
    <row r="136" spans="2:25" ht="15.75">
      <c r="B136" s="119"/>
      <c r="C136" s="1"/>
      <c r="D136" s="120"/>
      <c r="E136" s="1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</row>
    <row r="137" spans="2:25" ht="15.75">
      <c r="B137" s="119"/>
      <c r="C137" s="1"/>
      <c r="D137" s="120"/>
      <c r="E137" s="1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</row>
    <row r="138" spans="2:25" ht="15.75">
      <c r="B138" s="119"/>
      <c r="C138" s="1"/>
      <c r="D138" s="120"/>
      <c r="E138" s="1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</row>
    <row r="139" spans="2:25" ht="15.75">
      <c r="B139" s="119"/>
      <c r="C139" s="1"/>
      <c r="D139" s="120"/>
      <c r="E139" s="1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</row>
    <row r="140" spans="2:25" ht="15.75">
      <c r="B140" s="119"/>
      <c r="C140" s="1"/>
      <c r="D140" s="120"/>
      <c r="E140" s="1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</row>
    <row r="141" spans="2:25" ht="15.75">
      <c r="B141" s="119"/>
      <c r="C141" s="1"/>
      <c r="D141" s="120"/>
      <c r="E141" s="1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</row>
    <row r="142" spans="2:25" ht="15.75">
      <c r="B142" s="119"/>
      <c r="C142" s="1"/>
      <c r="D142" s="120"/>
      <c r="E142" s="1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</row>
    <row r="143" spans="2:25" ht="15.75">
      <c r="B143" s="119"/>
      <c r="C143" s="1"/>
      <c r="D143" s="120"/>
      <c r="E143" s="1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</row>
    <row r="144" spans="2:25" ht="15.75">
      <c r="B144" s="119"/>
      <c r="C144" s="1"/>
      <c r="D144" s="120"/>
      <c r="E144" s="1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</row>
    <row r="145" spans="2:25" ht="15.75">
      <c r="B145" s="119"/>
      <c r="C145" s="1"/>
      <c r="D145" s="120"/>
      <c r="E145" s="1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</row>
    <row r="146" spans="2:25" ht="15.75">
      <c r="B146" s="119"/>
      <c r="C146" s="1"/>
      <c r="D146" s="120"/>
      <c r="E146" s="1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</row>
    <row r="147" spans="2:25" ht="15.75">
      <c r="B147" s="119"/>
      <c r="C147" s="1"/>
      <c r="D147" s="120"/>
      <c r="E147" s="1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</row>
    <row r="148" spans="2:25" ht="15.75">
      <c r="B148" s="119"/>
      <c r="C148" s="1"/>
      <c r="D148" s="120"/>
      <c r="E148" s="1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</row>
    <row r="149" spans="2:25" ht="15.75">
      <c r="B149" s="119"/>
      <c r="C149" s="1"/>
      <c r="D149" s="120"/>
      <c r="E149" s="1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</row>
    <row r="150" spans="2:25" ht="15.75">
      <c r="B150" s="119"/>
      <c r="C150" s="1"/>
      <c r="D150" s="120"/>
      <c r="E150" s="1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</row>
    <row r="151" spans="2:25" ht="15.75">
      <c r="B151" s="119"/>
      <c r="C151" s="1"/>
      <c r="D151" s="120"/>
      <c r="E151" s="1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</row>
    <row r="152" spans="2:25" ht="15.75">
      <c r="B152" s="119"/>
      <c r="C152" s="1"/>
      <c r="D152" s="120"/>
      <c r="E152" s="1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</row>
    <row r="153" spans="2:25" ht="15.75">
      <c r="B153" s="119"/>
      <c r="C153" s="1"/>
      <c r="D153" s="120"/>
      <c r="E153" s="1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</row>
    <row r="154" spans="2:25" ht="15.75">
      <c r="B154" s="119"/>
      <c r="C154" s="1"/>
      <c r="D154" s="120"/>
      <c r="E154" s="1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</row>
    <row r="155" spans="2:25" ht="15.75">
      <c r="B155" s="119"/>
      <c r="C155" s="1"/>
      <c r="D155" s="120"/>
      <c r="E155" s="1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</row>
    <row r="156" spans="2:25" ht="15.75">
      <c r="B156" s="119"/>
      <c r="C156" s="1"/>
      <c r="D156" s="120"/>
      <c r="E156" s="1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</row>
    <row r="157" spans="2:25" ht="15.75">
      <c r="B157" s="119"/>
      <c r="C157" s="1"/>
      <c r="D157" s="120"/>
      <c r="E157" s="1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</row>
    <row r="158" spans="2:25" ht="15.75">
      <c r="B158" s="119"/>
      <c r="C158" s="1"/>
      <c r="D158" s="120"/>
      <c r="E158" s="1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</row>
    <row r="159" spans="2:25" ht="15.75">
      <c r="B159" s="119"/>
      <c r="C159" s="1"/>
      <c r="D159" s="120"/>
      <c r="E159" s="1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</row>
    <row r="160" spans="2:25" ht="15.75">
      <c r="B160" s="119"/>
      <c r="C160" s="1"/>
      <c r="D160" s="120"/>
      <c r="E160" s="1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</row>
    <row r="161" spans="2:25" ht="15.75">
      <c r="B161" s="119"/>
      <c r="C161" s="1"/>
      <c r="D161" s="120"/>
      <c r="E161" s="1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</row>
    <row r="162" spans="2:25" ht="15.75">
      <c r="B162" s="119"/>
      <c r="C162" s="1"/>
      <c r="D162" s="120"/>
      <c r="E162" s="1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</row>
    <row r="163" spans="2:25" ht="15.75">
      <c r="B163" s="119"/>
      <c r="C163" s="1"/>
      <c r="D163" s="120"/>
      <c r="E163" s="1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</row>
    <row r="164" spans="2:25" ht="15.75">
      <c r="B164" s="119"/>
      <c r="C164" s="1"/>
      <c r="D164" s="120"/>
      <c r="E164" s="1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</row>
    <row r="165" spans="2:25" ht="15.75">
      <c r="B165" s="119"/>
      <c r="C165" s="1"/>
      <c r="D165" s="120"/>
      <c r="E165" s="1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</row>
    <row r="166" spans="2:25" ht="15.75">
      <c r="B166" s="119"/>
      <c r="C166" s="1"/>
      <c r="D166" s="120"/>
      <c r="E166" s="1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</row>
    <row r="167" spans="2:25" ht="15.75">
      <c r="B167" s="119"/>
      <c r="C167" s="1"/>
      <c r="D167" s="120"/>
      <c r="E167" s="1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</row>
    <row r="168" spans="2:25" ht="15.75">
      <c r="B168" s="119"/>
      <c r="C168" s="1"/>
      <c r="D168" s="120"/>
      <c r="E168" s="1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</row>
    <row r="169" spans="2:25" ht="15.75">
      <c r="B169" s="119"/>
      <c r="C169" s="1"/>
      <c r="D169" s="120"/>
      <c r="E169" s="1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</row>
    <row r="170" spans="2:25" ht="15.75">
      <c r="B170" s="1"/>
      <c r="C170" s="1"/>
      <c r="D170" s="120"/>
      <c r="E170" s="1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</row>
    <row r="171" spans="2:25" ht="15.75">
      <c r="B171" s="1"/>
      <c r="C171" s="1"/>
      <c r="D171" s="120"/>
      <c r="E171" s="1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</row>
    <row r="172" spans="2:25" ht="15.75">
      <c r="B172" s="1"/>
      <c r="C172" s="1"/>
      <c r="D172" s="120"/>
      <c r="E172" s="1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2:25" ht="15.75">
      <c r="B173" s="1"/>
      <c r="C173" s="1"/>
      <c r="D173" s="120"/>
      <c r="E173" s="1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</row>
    <row r="174" spans="2:25" ht="15.75">
      <c r="B174" s="1"/>
      <c r="C174" s="1"/>
      <c r="D174" s="120"/>
      <c r="E174" s="1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</row>
    <row r="175" spans="2:25" ht="15.75">
      <c r="B175" s="1"/>
      <c r="C175" s="1"/>
      <c r="D175" s="120"/>
      <c r="E175" s="1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</row>
    <row r="176" spans="2:25" ht="15.75">
      <c r="B176" s="1"/>
      <c r="C176" s="1"/>
      <c r="D176" s="120"/>
      <c r="E176" s="1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</row>
    <row r="177" spans="2:25" ht="15.75">
      <c r="B177" s="1"/>
      <c r="C177" s="1"/>
      <c r="D177" s="120"/>
      <c r="E177" s="1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</row>
    <row r="178" spans="2:25" ht="15.75">
      <c r="B178" s="1"/>
      <c r="C178" s="1"/>
      <c r="D178" s="120"/>
      <c r="E178" s="1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</row>
    <row r="179" spans="2:25" ht="15.75">
      <c r="B179" s="1"/>
      <c r="C179" s="1"/>
      <c r="D179" s="1"/>
      <c r="E179" s="1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</row>
    <row r="180" spans="2:25" ht="15.75">
      <c r="B180" s="1"/>
      <c r="C180" s="1"/>
      <c r="D180" s="1"/>
      <c r="E180" s="1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</row>
    <row r="181" spans="2:25" ht="15.75">
      <c r="B181" s="121"/>
      <c r="C181" s="121"/>
      <c r="D181" s="121"/>
      <c r="E181" s="1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</row>
    <row r="182" spans="2:25" ht="15.75">
      <c r="B182" s="1"/>
      <c r="C182" s="1"/>
      <c r="D182" s="1"/>
      <c r="E182" s="1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</row>
    <row r="183" spans="2:25" ht="15.75">
      <c r="B183" s="1"/>
      <c r="C183" s="1"/>
      <c r="D183" s="1"/>
      <c r="E183" s="1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</row>
    <row r="184" spans="2:25" ht="15.75">
      <c r="B184" s="1"/>
      <c r="C184" s="1"/>
      <c r="D184" s="1"/>
      <c r="E184" s="1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</row>
    <row r="185" spans="2:25" ht="12.75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</row>
    <row r="186" spans="2:25" ht="12.75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</row>
    <row r="187" spans="2:25" ht="12.75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</row>
    <row r="188" spans="2:25" ht="12.75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</row>
  </sheetData>
  <sheetProtection selectLockedCells="1" selectUnlockedCells="1"/>
  <mergeCells count="10">
    <mergeCell ref="B10:E10"/>
    <mergeCell ref="E14:E16"/>
    <mergeCell ref="E19:E20"/>
    <mergeCell ref="B11:D11"/>
    <mergeCell ref="B14:B16"/>
    <mergeCell ref="C14:C16"/>
    <mergeCell ref="D14:D16"/>
    <mergeCell ref="B19:B20"/>
    <mergeCell ref="C19:C20"/>
    <mergeCell ref="D19:D20"/>
  </mergeCells>
  <printOptions/>
  <pageMargins left="0" right="0" top="0.984251968503937" bottom="0.984251968503937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81">
      <selection activeCell="B185" sqref="B185:K193"/>
    </sheetView>
  </sheetViews>
  <sheetFormatPr defaultColWidth="9.00390625" defaultRowHeight="12.75"/>
  <cols>
    <col min="2" max="2" width="64.25390625" style="0" customWidth="1"/>
    <col min="4" max="4" width="11.875" style="0" customWidth="1"/>
    <col min="5" max="5" width="19.875" style="0" customWidth="1"/>
    <col min="7" max="7" width="19.75390625" style="0" customWidth="1"/>
    <col min="8" max="8" width="17.12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4"/>
      <c r="I1" s="14"/>
      <c r="J1" s="14"/>
    </row>
    <row r="2" spans="1:10" ht="31.5" customHeight="1">
      <c r="A2" s="1"/>
      <c r="B2" s="1"/>
      <c r="C2" s="1"/>
      <c r="D2" s="1"/>
      <c r="E2" s="1"/>
      <c r="F2" s="1"/>
      <c r="G2" s="2" t="s">
        <v>820</v>
      </c>
      <c r="H2" s="14"/>
      <c r="I2" s="14"/>
      <c r="J2" s="14"/>
    </row>
    <row r="3" spans="1:10" ht="15.75">
      <c r="A3" s="1"/>
      <c r="B3" s="1"/>
      <c r="C3" s="1"/>
      <c r="D3" s="1"/>
      <c r="E3" s="1"/>
      <c r="F3" s="1"/>
      <c r="G3" s="2" t="s">
        <v>0</v>
      </c>
      <c r="H3" s="14"/>
      <c r="I3" s="14"/>
      <c r="J3" s="14"/>
    </row>
    <row r="4" spans="1:10" ht="15.75">
      <c r="A4" s="1"/>
      <c r="B4" s="1"/>
      <c r="C4" s="1"/>
      <c r="D4" s="1"/>
      <c r="E4" s="1"/>
      <c r="F4" s="1"/>
      <c r="G4" s="2" t="s">
        <v>1</v>
      </c>
      <c r="H4" s="14"/>
      <c r="I4" s="14"/>
      <c r="J4" s="14"/>
    </row>
    <row r="5" spans="1:10" ht="15.75">
      <c r="A5" s="1"/>
      <c r="B5" s="1"/>
      <c r="C5" s="1"/>
      <c r="D5" s="1"/>
      <c r="E5" s="1"/>
      <c r="F5" s="1"/>
      <c r="G5" s="2" t="s">
        <v>449</v>
      </c>
      <c r="H5" s="14"/>
      <c r="I5" s="14"/>
      <c r="J5" s="14"/>
    </row>
    <row r="6" spans="1:10" ht="15.75">
      <c r="A6" s="1"/>
      <c r="B6" s="1"/>
      <c r="C6" s="1"/>
      <c r="D6" s="1"/>
      <c r="E6" s="1"/>
      <c r="F6" s="1"/>
      <c r="G6" s="2" t="s">
        <v>4</v>
      </c>
      <c r="H6" s="14"/>
      <c r="I6" s="14"/>
      <c r="J6" s="14"/>
    </row>
    <row r="7" spans="1:10" ht="15.75">
      <c r="A7" s="1"/>
      <c r="B7" s="1"/>
      <c r="C7" s="1"/>
      <c r="D7" s="1"/>
      <c r="E7" s="1"/>
      <c r="F7" s="1"/>
      <c r="G7" s="2" t="s">
        <v>834</v>
      </c>
      <c r="H7" s="14"/>
      <c r="I7" s="14"/>
      <c r="J7" s="14"/>
    </row>
    <row r="8" spans="1:10" ht="15.75">
      <c r="A8" s="1"/>
      <c r="B8" s="1"/>
      <c r="C8" s="1"/>
      <c r="D8" s="1"/>
      <c r="E8" s="1"/>
      <c r="F8" s="1"/>
      <c r="G8" s="2" t="s">
        <v>830</v>
      </c>
      <c r="H8" s="14"/>
      <c r="I8" s="14"/>
      <c r="J8" s="14"/>
    </row>
    <row r="9" spans="1:10" ht="15.75">
      <c r="A9" s="1"/>
      <c r="B9" s="1"/>
      <c r="C9" s="1"/>
      <c r="D9" s="1"/>
      <c r="E9" s="1"/>
      <c r="F9" s="1"/>
      <c r="G9" s="2"/>
      <c r="H9" s="14"/>
      <c r="I9" s="14"/>
      <c r="J9" s="14"/>
    </row>
    <row r="10" spans="1:10" ht="69.75" customHeight="1">
      <c r="A10" s="1"/>
      <c r="B10" s="249" t="s">
        <v>840</v>
      </c>
      <c r="C10" s="249"/>
      <c r="D10" s="249"/>
      <c r="E10" s="249"/>
      <c r="F10" s="249"/>
      <c r="G10" s="249"/>
      <c r="H10" s="14"/>
      <c r="I10" s="14"/>
      <c r="J10" s="14"/>
    </row>
    <row r="11" spans="1:10" ht="37.5" customHeight="1" thickBot="1">
      <c r="A11" s="1"/>
      <c r="B11" s="15"/>
      <c r="C11" s="15"/>
      <c r="D11" s="15"/>
      <c r="E11" s="15"/>
      <c r="F11" s="15"/>
      <c r="G11" s="2" t="s">
        <v>2</v>
      </c>
      <c r="H11" s="14"/>
      <c r="I11" s="14"/>
      <c r="J11" s="14"/>
    </row>
    <row r="12" spans="1:13" ht="15.75">
      <c r="A12" s="1"/>
      <c r="B12" s="16" t="s">
        <v>5</v>
      </c>
      <c r="C12" s="17" t="s">
        <v>9</v>
      </c>
      <c r="D12" s="17" t="s">
        <v>10</v>
      </c>
      <c r="E12" s="17" t="s">
        <v>11</v>
      </c>
      <c r="F12" s="17" t="s">
        <v>12</v>
      </c>
      <c r="G12" s="18" t="s">
        <v>3</v>
      </c>
      <c r="H12" s="14"/>
      <c r="I12" s="14"/>
      <c r="J12" s="14"/>
      <c r="K12" s="14"/>
      <c r="L12" s="14"/>
      <c r="M12" s="14"/>
    </row>
    <row r="13" spans="1:13" ht="15.75">
      <c r="A13" s="1"/>
      <c r="B13" s="19">
        <v>1</v>
      </c>
      <c r="C13" s="4">
        <v>2</v>
      </c>
      <c r="D13" s="4">
        <v>3</v>
      </c>
      <c r="E13" s="4">
        <v>4</v>
      </c>
      <c r="F13" s="4">
        <v>5</v>
      </c>
      <c r="G13" s="20">
        <v>6</v>
      </c>
      <c r="H13" s="14"/>
      <c r="I13" s="14"/>
      <c r="J13" s="14"/>
      <c r="K13" s="14"/>
      <c r="L13" s="14"/>
      <c r="M13" s="14"/>
    </row>
    <row r="14" spans="1:13" ht="15.75">
      <c r="A14" s="1"/>
      <c r="B14" s="21" t="s">
        <v>13</v>
      </c>
      <c r="C14" s="5"/>
      <c r="D14" s="5"/>
      <c r="E14" s="5"/>
      <c r="F14" s="5"/>
      <c r="G14" s="53">
        <f>G15+G132+G139+G160+G180++G300+G339+G346+G410+G417</f>
        <v>413588157</v>
      </c>
      <c r="H14" s="23"/>
      <c r="I14" s="14"/>
      <c r="J14" s="14"/>
      <c r="K14" s="14"/>
      <c r="L14" s="14"/>
      <c r="M14" s="14"/>
    </row>
    <row r="15" spans="1:13" ht="15.75">
      <c r="A15" s="1"/>
      <c r="B15" s="21" t="s">
        <v>15</v>
      </c>
      <c r="C15" s="24" t="s">
        <v>16</v>
      </c>
      <c r="D15" s="24"/>
      <c r="E15" s="3"/>
      <c r="F15" s="24"/>
      <c r="G15" s="54">
        <f>G16+G21+G28+G61+G73+G78</f>
        <v>48449642</v>
      </c>
      <c r="H15" s="14"/>
      <c r="I15" s="14"/>
      <c r="J15" s="14"/>
      <c r="K15" s="14"/>
      <c r="L15" s="14"/>
      <c r="M15" s="14"/>
    </row>
    <row r="16" spans="1:13" ht="31.5">
      <c r="A16" s="1"/>
      <c r="B16" s="26" t="s">
        <v>17</v>
      </c>
      <c r="C16" s="24" t="s">
        <v>16</v>
      </c>
      <c r="D16" s="24" t="s">
        <v>18</v>
      </c>
      <c r="E16" s="8"/>
      <c r="F16" s="9"/>
      <c r="G16" s="54">
        <f>G17</f>
        <v>1935121</v>
      </c>
      <c r="H16" s="14"/>
      <c r="I16" s="14"/>
      <c r="J16" s="14"/>
      <c r="K16" s="14"/>
      <c r="L16" s="14"/>
      <c r="M16" s="14"/>
    </row>
    <row r="17" spans="1:13" ht="31.5">
      <c r="A17" s="1"/>
      <c r="B17" s="27" t="s">
        <v>19</v>
      </c>
      <c r="C17" s="9" t="s">
        <v>16</v>
      </c>
      <c r="D17" s="9" t="s">
        <v>18</v>
      </c>
      <c r="E17" s="8" t="s">
        <v>20</v>
      </c>
      <c r="F17" s="9"/>
      <c r="G17" s="55">
        <f>G18</f>
        <v>1935121</v>
      </c>
      <c r="H17" s="14"/>
      <c r="I17" s="14"/>
      <c r="J17" s="14"/>
      <c r="K17" s="14"/>
      <c r="L17" s="14"/>
      <c r="M17" s="14"/>
    </row>
    <row r="18" spans="1:13" ht="15.75">
      <c r="A18" s="1"/>
      <c r="B18" s="27" t="s">
        <v>21</v>
      </c>
      <c r="C18" s="9" t="s">
        <v>16</v>
      </c>
      <c r="D18" s="9" t="s">
        <v>18</v>
      </c>
      <c r="E18" s="8" t="s">
        <v>22</v>
      </c>
      <c r="F18" s="9"/>
      <c r="G18" s="55">
        <f>G19</f>
        <v>1935121</v>
      </c>
      <c r="H18" s="14"/>
      <c r="I18" s="14"/>
      <c r="J18" s="14"/>
      <c r="K18" s="14"/>
      <c r="L18" s="14"/>
      <c r="M18" s="14"/>
    </row>
    <row r="19" spans="1:13" ht="31.5">
      <c r="A19" s="1"/>
      <c r="B19" s="27" t="s">
        <v>23</v>
      </c>
      <c r="C19" s="9" t="s">
        <v>16</v>
      </c>
      <c r="D19" s="9" t="s">
        <v>18</v>
      </c>
      <c r="E19" s="8" t="s">
        <v>24</v>
      </c>
      <c r="F19" s="9"/>
      <c r="G19" s="55">
        <f>G20</f>
        <v>1935121</v>
      </c>
      <c r="H19" s="14"/>
      <c r="I19" s="14"/>
      <c r="J19" s="14"/>
      <c r="K19" s="14"/>
      <c r="L19" s="14"/>
      <c r="M19" s="14"/>
    </row>
    <row r="20" spans="1:13" ht="63">
      <c r="A20" s="1"/>
      <c r="B20" s="28" t="s">
        <v>25</v>
      </c>
      <c r="C20" s="30" t="s">
        <v>16</v>
      </c>
      <c r="D20" s="30" t="s">
        <v>18</v>
      </c>
      <c r="E20" s="10" t="s">
        <v>24</v>
      </c>
      <c r="F20" s="30" t="s">
        <v>26</v>
      </c>
      <c r="G20" s="56">
        <v>1935121</v>
      </c>
      <c r="H20" s="14"/>
      <c r="I20" s="14"/>
      <c r="J20" s="14"/>
      <c r="K20" s="14"/>
      <c r="L20" s="14"/>
      <c r="M20" s="14"/>
    </row>
    <row r="21" spans="1:13" ht="47.25">
      <c r="A21" s="1"/>
      <c r="B21" s="29" t="s">
        <v>27</v>
      </c>
      <c r="C21" s="24" t="s">
        <v>16</v>
      </c>
      <c r="D21" s="24" t="s">
        <v>28</v>
      </c>
      <c r="E21" s="8"/>
      <c r="F21" s="9"/>
      <c r="G21" s="54">
        <f>G22</f>
        <v>799888</v>
      </c>
      <c r="H21" s="14"/>
      <c r="I21" s="14"/>
      <c r="J21" s="14"/>
      <c r="K21" s="14"/>
      <c r="L21" s="14"/>
      <c r="M21" s="14"/>
    </row>
    <row r="22" spans="1:13" ht="31.5">
      <c r="A22" s="1"/>
      <c r="B22" s="27" t="s">
        <v>29</v>
      </c>
      <c r="C22" s="9" t="s">
        <v>16</v>
      </c>
      <c r="D22" s="9" t="s">
        <v>28</v>
      </c>
      <c r="E22" s="8" t="s">
        <v>30</v>
      </c>
      <c r="F22" s="9"/>
      <c r="G22" s="55">
        <f>G23</f>
        <v>799888</v>
      </c>
      <c r="H22" s="14"/>
      <c r="I22" s="14"/>
      <c r="J22" s="14"/>
      <c r="K22" s="14"/>
      <c r="L22" s="14"/>
      <c r="M22" s="14"/>
    </row>
    <row r="23" spans="1:13" ht="31.5">
      <c r="A23" s="1"/>
      <c r="B23" s="27" t="s">
        <v>31</v>
      </c>
      <c r="C23" s="9" t="s">
        <v>16</v>
      </c>
      <c r="D23" s="9" t="s">
        <v>28</v>
      </c>
      <c r="E23" s="8" t="s">
        <v>32</v>
      </c>
      <c r="F23" s="9"/>
      <c r="G23" s="55">
        <f>G24</f>
        <v>799888</v>
      </c>
      <c r="H23" s="14"/>
      <c r="I23" s="14"/>
      <c r="J23" s="14"/>
      <c r="K23" s="14"/>
      <c r="L23" s="14"/>
      <c r="M23" s="14"/>
    </row>
    <row r="24" spans="1:13" ht="31.5">
      <c r="A24" s="1"/>
      <c r="B24" s="27" t="s">
        <v>23</v>
      </c>
      <c r="C24" s="9" t="s">
        <v>16</v>
      </c>
      <c r="D24" s="9" t="s">
        <v>28</v>
      </c>
      <c r="E24" s="8" t="s">
        <v>33</v>
      </c>
      <c r="F24" s="9"/>
      <c r="G24" s="55">
        <f>G25+G26+G27</f>
        <v>799888</v>
      </c>
      <c r="H24" s="14"/>
      <c r="I24" s="14"/>
      <c r="J24" s="14"/>
      <c r="K24" s="14"/>
      <c r="L24" s="14"/>
      <c r="M24" s="14"/>
    </row>
    <row r="25" spans="1:13" ht="63">
      <c r="A25" s="1"/>
      <c r="B25" s="28" t="s">
        <v>25</v>
      </c>
      <c r="C25" s="30" t="s">
        <v>16</v>
      </c>
      <c r="D25" s="30" t="s">
        <v>18</v>
      </c>
      <c r="E25" s="8" t="s">
        <v>33</v>
      </c>
      <c r="F25" s="30" t="s">
        <v>26</v>
      </c>
      <c r="G25" s="55">
        <v>564396</v>
      </c>
      <c r="H25" s="14"/>
      <c r="I25" s="14"/>
      <c r="J25" s="14"/>
      <c r="K25" s="14"/>
      <c r="L25" s="14"/>
      <c r="M25" s="14"/>
    </row>
    <row r="26" spans="1:13" ht="31.5">
      <c r="A26" s="1"/>
      <c r="B26" s="28" t="s">
        <v>34</v>
      </c>
      <c r="C26" s="9" t="s">
        <v>16</v>
      </c>
      <c r="D26" s="9" t="s">
        <v>28</v>
      </c>
      <c r="E26" s="8" t="s">
        <v>33</v>
      </c>
      <c r="F26" s="9" t="s">
        <v>35</v>
      </c>
      <c r="G26" s="55">
        <v>234492</v>
      </c>
      <c r="H26" s="14"/>
      <c r="I26" s="14"/>
      <c r="J26" s="14"/>
      <c r="K26" s="14"/>
      <c r="L26" s="14"/>
      <c r="M26" s="14"/>
    </row>
    <row r="27" spans="1:13" ht="15.75">
      <c r="A27" s="1"/>
      <c r="B27" s="28" t="s">
        <v>36</v>
      </c>
      <c r="C27" s="9" t="s">
        <v>16</v>
      </c>
      <c r="D27" s="9" t="s">
        <v>28</v>
      </c>
      <c r="E27" s="8" t="s">
        <v>33</v>
      </c>
      <c r="F27" s="9" t="s">
        <v>37</v>
      </c>
      <c r="G27" s="55">
        <v>1000</v>
      </c>
      <c r="H27" s="14"/>
      <c r="I27" s="14"/>
      <c r="J27" s="14"/>
      <c r="K27" s="14"/>
      <c r="L27" s="14"/>
      <c r="M27" s="14"/>
    </row>
    <row r="28" spans="1:13" ht="63">
      <c r="A28" s="1"/>
      <c r="B28" s="21" t="s">
        <v>38</v>
      </c>
      <c r="C28" s="24" t="s">
        <v>16</v>
      </c>
      <c r="D28" s="24" t="s">
        <v>39</v>
      </c>
      <c r="E28" s="9"/>
      <c r="F28" s="9"/>
      <c r="G28" s="60">
        <f>G29+G34+G39+G44+G49+G55</f>
        <v>14793246</v>
      </c>
      <c r="H28" s="14"/>
      <c r="I28" s="14"/>
      <c r="J28" s="14"/>
      <c r="K28" s="14"/>
      <c r="L28" s="14"/>
      <c r="M28" s="14"/>
    </row>
    <row r="29" spans="1:13" ht="31.5">
      <c r="A29" s="1"/>
      <c r="B29" s="31" t="s">
        <v>46</v>
      </c>
      <c r="C29" s="24" t="s">
        <v>16</v>
      </c>
      <c r="D29" s="24" t="s">
        <v>39</v>
      </c>
      <c r="E29" s="24" t="s">
        <v>47</v>
      </c>
      <c r="F29" s="24"/>
      <c r="G29" s="54">
        <f>G30</f>
        <v>25000</v>
      </c>
      <c r="H29" s="14"/>
      <c r="I29" s="14"/>
      <c r="J29" s="14"/>
      <c r="K29" s="14"/>
      <c r="L29" s="14"/>
      <c r="M29" s="14"/>
    </row>
    <row r="30" spans="1:13" ht="63">
      <c r="A30" s="1"/>
      <c r="B30" s="28" t="s">
        <v>48</v>
      </c>
      <c r="C30" s="9" t="s">
        <v>16</v>
      </c>
      <c r="D30" s="9" t="s">
        <v>39</v>
      </c>
      <c r="E30" s="9" t="s">
        <v>49</v>
      </c>
      <c r="F30" s="24"/>
      <c r="G30" s="55">
        <f>G31</f>
        <v>25000</v>
      </c>
      <c r="H30" s="14"/>
      <c r="I30" s="14"/>
      <c r="J30" s="14"/>
      <c r="K30" s="14"/>
      <c r="L30" s="14"/>
      <c r="M30" s="14"/>
    </row>
    <row r="31" spans="1:13" ht="47.25">
      <c r="A31" s="1"/>
      <c r="B31" s="28" t="s">
        <v>50</v>
      </c>
      <c r="C31" s="9" t="s">
        <v>16</v>
      </c>
      <c r="D31" s="9" t="s">
        <v>39</v>
      </c>
      <c r="E31" s="9" t="s">
        <v>51</v>
      </c>
      <c r="F31" s="24"/>
      <c r="G31" s="55">
        <f>G32</f>
        <v>25000</v>
      </c>
      <c r="H31" s="14"/>
      <c r="I31" s="14"/>
      <c r="J31" s="14"/>
      <c r="K31" s="14"/>
      <c r="L31" s="14"/>
      <c r="M31" s="14"/>
    </row>
    <row r="32" spans="1:13" ht="31.5">
      <c r="A32" s="1"/>
      <c r="B32" s="28" t="s">
        <v>52</v>
      </c>
      <c r="C32" s="9" t="s">
        <v>16</v>
      </c>
      <c r="D32" s="9" t="s">
        <v>39</v>
      </c>
      <c r="E32" s="9" t="s">
        <v>53</v>
      </c>
      <c r="F32" s="24"/>
      <c r="G32" s="55">
        <f>G33</f>
        <v>25000</v>
      </c>
      <c r="H32" s="14"/>
      <c r="I32" s="14"/>
      <c r="J32" s="14"/>
      <c r="K32" s="14"/>
      <c r="L32" s="14"/>
      <c r="M32" s="14"/>
    </row>
    <row r="33" spans="1:13" ht="31.5">
      <c r="A33" s="1"/>
      <c r="B33" s="28" t="s">
        <v>34</v>
      </c>
      <c r="C33" s="9" t="s">
        <v>16</v>
      </c>
      <c r="D33" s="9" t="s">
        <v>39</v>
      </c>
      <c r="E33" s="9" t="s">
        <v>53</v>
      </c>
      <c r="F33" s="9" t="s">
        <v>35</v>
      </c>
      <c r="G33" s="55">
        <v>25000</v>
      </c>
      <c r="H33" s="14"/>
      <c r="I33" s="14"/>
      <c r="J33" s="14"/>
      <c r="K33" s="14"/>
      <c r="L33" s="14"/>
      <c r="M33" s="14"/>
    </row>
    <row r="34" spans="1:13" ht="31.5">
      <c r="A34" s="1"/>
      <c r="B34" s="31" t="s">
        <v>54</v>
      </c>
      <c r="C34" s="24" t="s">
        <v>16</v>
      </c>
      <c r="D34" s="24" t="s">
        <v>39</v>
      </c>
      <c r="E34" s="24" t="s">
        <v>55</v>
      </c>
      <c r="F34" s="24"/>
      <c r="G34" s="54">
        <f>G35</f>
        <v>282360</v>
      </c>
      <c r="H34" s="14"/>
      <c r="I34" s="14"/>
      <c r="J34" s="14"/>
      <c r="K34" s="14"/>
      <c r="L34" s="14"/>
      <c r="M34" s="14"/>
    </row>
    <row r="35" spans="1:13" ht="78.75">
      <c r="A35" s="1"/>
      <c r="B35" s="28" t="s">
        <v>56</v>
      </c>
      <c r="C35" s="9" t="s">
        <v>16</v>
      </c>
      <c r="D35" s="9" t="s">
        <v>39</v>
      </c>
      <c r="E35" s="9" t="s">
        <v>57</v>
      </c>
      <c r="F35" s="9"/>
      <c r="G35" s="55">
        <f>G36</f>
        <v>282360</v>
      </c>
      <c r="H35" s="14"/>
      <c r="I35" s="14"/>
      <c r="J35" s="14"/>
      <c r="K35" s="14"/>
      <c r="L35" s="14"/>
      <c r="M35" s="14"/>
    </row>
    <row r="36" spans="1:13" ht="47.25">
      <c r="A36" s="1"/>
      <c r="B36" s="28" t="s">
        <v>58</v>
      </c>
      <c r="C36" s="9" t="s">
        <v>16</v>
      </c>
      <c r="D36" s="9" t="s">
        <v>39</v>
      </c>
      <c r="E36" s="9" t="s">
        <v>59</v>
      </c>
      <c r="F36" s="9"/>
      <c r="G36" s="55">
        <f>G37</f>
        <v>282360</v>
      </c>
      <c r="H36" s="14"/>
      <c r="I36" s="14"/>
      <c r="J36" s="14"/>
      <c r="K36" s="14"/>
      <c r="L36" s="14"/>
      <c r="M36" s="14"/>
    </row>
    <row r="37" spans="1:13" ht="31.5">
      <c r="A37" s="1"/>
      <c r="B37" s="27" t="s">
        <v>60</v>
      </c>
      <c r="C37" s="9" t="s">
        <v>16</v>
      </c>
      <c r="D37" s="9" t="s">
        <v>39</v>
      </c>
      <c r="E37" s="9" t="s">
        <v>61</v>
      </c>
      <c r="F37" s="9"/>
      <c r="G37" s="55">
        <f>G38</f>
        <v>282360</v>
      </c>
      <c r="H37" s="14"/>
      <c r="I37" s="14"/>
      <c r="J37" s="14"/>
      <c r="K37" s="14"/>
      <c r="L37" s="14"/>
      <c r="M37" s="14"/>
    </row>
    <row r="38" spans="1:13" ht="63">
      <c r="A38" s="1"/>
      <c r="B38" s="28" t="s">
        <v>25</v>
      </c>
      <c r="C38" s="9" t="s">
        <v>16</v>
      </c>
      <c r="D38" s="9" t="s">
        <v>39</v>
      </c>
      <c r="E38" s="9" t="s">
        <v>61</v>
      </c>
      <c r="F38" s="9" t="s">
        <v>26</v>
      </c>
      <c r="G38" s="55">
        <v>282360</v>
      </c>
      <c r="H38" s="14"/>
      <c r="I38" s="14"/>
      <c r="J38" s="14"/>
      <c r="K38" s="14"/>
      <c r="L38" s="14"/>
      <c r="M38" s="14"/>
    </row>
    <row r="39" spans="1:13" ht="47.25">
      <c r="A39" s="1"/>
      <c r="B39" s="21" t="s">
        <v>62</v>
      </c>
      <c r="C39" s="24" t="s">
        <v>16</v>
      </c>
      <c r="D39" s="24" t="s">
        <v>39</v>
      </c>
      <c r="E39" s="24" t="s">
        <v>63</v>
      </c>
      <c r="F39" s="24"/>
      <c r="G39" s="54">
        <f>G40</f>
        <v>305800</v>
      </c>
      <c r="H39" s="14"/>
      <c r="I39" s="14"/>
      <c r="J39" s="14"/>
      <c r="K39" s="14"/>
      <c r="L39" s="14"/>
      <c r="M39" s="14"/>
    </row>
    <row r="40" spans="1:13" ht="63">
      <c r="A40" s="1"/>
      <c r="B40" s="27" t="s">
        <v>64</v>
      </c>
      <c r="C40" s="9" t="s">
        <v>16</v>
      </c>
      <c r="D40" s="9" t="s">
        <v>39</v>
      </c>
      <c r="E40" s="9" t="s">
        <v>65</v>
      </c>
      <c r="F40" s="9"/>
      <c r="G40" s="55">
        <f>G41</f>
        <v>305800</v>
      </c>
      <c r="H40" s="14"/>
      <c r="I40" s="14"/>
      <c r="J40" s="14"/>
      <c r="K40" s="14"/>
      <c r="L40" s="14"/>
      <c r="M40" s="14"/>
    </row>
    <row r="41" spans="1:13" ht="63">
      <c r="A41" s="1"/>
      <c r="B41" s="28" t="s">
        <v>66</v>
      </c>
      <c r="C41" s="9" t="s">
        <v>16</v>
      </c>
      <c r="D41" s="9" t="s">
        <v>39</v>
      </c>
      <c r="E41" s="9" t="s">
        <v>67</v>
      </c>
      <c r="F41" s="9"/>
      <c r="G41" s="55">
        <f>G42</f>
        <v>305800</v>
      </c>
      <c r="H41" s="14"/>
      <c r="I41" s="14"/>
      <c r="J41" s="14"/>
      <c r="K41" s="14"/>
      <c r="L41" s="14"/>
      <c r="M41" s="14"/>
    </row>
    <row r="42" spans="1:13" ht="47.25">
      <c r="A42" s="1"/>
      <c r="B42" s="27" t="s">
        <v>68</v>
      </c>
      <c r="C42" s="9" t="s">
        <v>16</v>
      </c>
      <c r="D42" s="9" t="s">
        <v>39</v>
      </c>
      <c r="E42" s="9" t="s">
        <v>69</v>
      </c>
      <c r="F42" s="9"/>
      <c r="G42" s="55">
        <f>G43</f>
        <v>305800</v>
      </c>
      <c r="H42" s="14"/>
      <c r="I42" s="14"/>
      <c r="J42" s="14"/>
      <c r="K42" s="14"/>
      <c r="L42" s="14"/>
      <c r="M42" s="14"/>
    </row>
    <row r="43" spans="1:13" ht="63">
      <c r="A43" s="1"/>
      <c r="B43" s="28" t="s">
        <v>25</v>
      </c>
      <c r="C43" s="9" t="s">
        <v>16</v>
      </c>
      <c r="D43" s="9" t="s">
        <v>39</v>
      </c>
      <c r="E43" s="9" t="s">
        <v>69</v>
      </c>
      <c r="F43" s="9" t="s">
        <v>26</v>
      </c>
      <c r="G43" s="55">
        <v>305800</v>
      </c>
      <c r="H43" s="14"/>
      <c r="I43" s="14"/>
      <c r="J43" s="14"/>
      <c r="K43" s="14"/>
      <c r="L43" s="14"/>
      <c r="M43" s="14"/>
    </row>
    <row r="44" spans="1:13" ht="31.5">
      <c r="A44" s="1"/>
      <c r="B44" s="31" t="s">
        <v>70</v>
      </c>
      <c r="C44" s="24" t="s">
        <v>16</v>
      </c>
      <c r="D44" s="24" t="s">
        <v>39</v>
      </c>
      <c r="E44" s="24" t="s">
        <v>71</v>
      </c>
      <c r="F44" s="24"/>
      <c r="G44" s="54">
        <f>G45</f>
        <v>305800</v>
      </c>
      <c r="H44" s="14"/>
      <c r="I44" s="14"/>
      <c r="J44" s="14"/>
      <c r="K44" s="14"/>
      <c r="L44" s="14"/>
      <c r="M44" s="14"/>
    </row>
    <row r="45" spans="1:13" ht="47.25">
      <c r="A45" s="1"/>
      <c r="B45" s="28" t="s">
        <v>72</v>
      </c>
      <c r="C45" s="9" t="s">
        <v>16</v>
      </c>
      <c r="D45" s="9" t="s">
        <v>39</v>
      </c>
      <c r="E45" s="9" t="s">
        <v>73</v>
      </c>
      <c r="F45" s="9"/>
      <c r="G45" s="55">
        <f>G46</f>
        <v>305800</v>
      </c>
      <c r="H45" s="14"/>
      <c r="I45" s="14"/>
      <c r="J45" s="14"/>
      <c r="K45" s="14"/>
      <c r="L45" s="14"/>
      <c r="M45" s="14"/>
    </row>
    <row r="46" spans="1:13" ht="47.25">
      <c r="A46" s="1"/>
      <c r="B46" s="28" t="s">
        <v>74</v>
      </c>
      <c r="C46" s="9" t="s">
        <v>16</v>
      </c>
      <c r="D46" s="9" t="s">
        <v>39</v>
      </c>
      <c r="E46" s="9" t="s">
        <v>75</v>
      </c>
      <c r="F46" s="9"/>
      <c r="G46" s="55">
        <f>G47</f>
        <v>305800</v>
      </c>
      <c r="H46" s="14"/>
      <c r="I46" s="14"/>
      <c r="J46" s="14"/>
      <c r="K46" s="14"/>
      <c r="L46" s="14"/>
      <c r="M46" s="14"/>
    </row>
    <row r="47" spans="1:13" ht="31.5">
      <c r="A47" s="1"/>
      <c r="B47" s="27" t="s">
        <v>76</v>
      </c>
      <c r="C47" s="9" t="s">
        <v>16</v>
      </c>
      <c r="D47" s="9" t="s">
        <v>39</v>
      </c>
      <c r="E47" s="9" t="s">
        <v>77</v>
      </c>
      <c r="F47" s="9"/>
      <c r="G47" s="55">
        <f>G48</f>
        <v>305800</v>
      </c>
      <c r="H47" s="14"/>
      <c r="I47" s="14"/>
      <c r="J47" s="14"/>
      <c r="K47" s="14"/>
      <c r="L47" s="14"/>
      <c r="M47" s="14"/>
    </row>
    <row r="48" spans="1:13" ht="63">
      <c r="A48" s="1"/>
      <c r="B48" s="28" t="s">
        <v>78</v>
      </c>
      <c r="C48" s="9" t="s">
        <v>16</v>
      </c>
      <c r="D48" s="9" t="s">
        <v>39</v>
      </c>
      <c r="E48" s="9" t="s">
        <v>77</v>
      </c>
      <c r="F48" s="9" t="s">
        <v>26</v>
      </c>
      <c r="G48" s="55">
        <v>305800</v>
      </c>
      <c r="H48" s="14"/>
      <c r="I48" s="14"/>
      <c r="J48" s="14"/>
      <c r="K48" s="14"/>
      <c r="L48" s="14"/>
      <c r="M48" s="14"/>
    </row>
    <row r="49" spans="1:13" ht="15.75">
      <c r="A49" s="1"/>
      <c r="B49" s="21" t="s">
        <v>79</v>
      </c>
      <c r="C49" s="24" t="s">
        <v>16</v>
      </c>
      <c r="D49" s="24" t="s">
        <v>39</v>
      </c>
      <c r="E49" s="24" t="s">
        <v>80</v>
      </c>
      <c r="F49" s="24"/>
      <c r="G49" s="54">
        <f>G50</f>
        <v>13537906</v>
      </c>
      <c r="H49" s="14"/>
      <c r="I49" s="14"/>
      <c r="J49" s="14"/>
      <c r="K49" s="14"/>
      <c r="L49" s="14"/>
      <c r="M49" s="14"/>
    </row>
    <row r="50" spans="1:13" ht="31.5">
      <c r="A50" s="1"/>
      <c r="B50" s="27" t="s">
        <v>81</v>
      </c>
      <c r="C50" s="9" t="s">
        <v>16</v>
      </c>
      <c r="D50" s="9" t="s">
        <v>39</v>
      </c>
      <c r="E50" s="9" t="s">
        <v>82</v>
      </c>
      <c r="F50" s="9"/>
      <c r="G50" s="55">
        <f>G51</f>
        <v>13537906</v>
      </c>
      <c r="H50" s="14"/>
      <c r="I50" s="14"/>
      <c r="J50" s="14"/>
      <c r="K50" s="14"/>
      <c r="L50" s="14"/>
      <c r="M50" s="14"/>
    </row>
    <row r="51" spans="1:13" ht="31.5">
      <c r="A51" s="1"/>
      <c r="B51" s="27" t="s">
        <v>23</v>
      </c>
      <c r="C51" s="9" t="s">
        <v>16</v>
      </c>
      <c r="D51" s="9" t="s">
        <v>39</v>
      </c>
      <c r="E51" s="9" t="s">
        <v>83</v>
      </c>
      <c r="F51" s="9"/>
      <c r="G51" s="55">
        <f>G52+G53+G54</f>
        <v>13537906</v>
      </c>
      <c r="H51" s="14"/>
      <c r="I51" s="14"/>
      <c r="J51" s="14"/>
      <c r="K51" s="14"/>
      <c r="L51" s="14"/>
      <c r="M51" s="14"/>
    </row>
    <row r="52" spans="1:13" ht="63">
      <c r="A52" s="1"/>
      <c r="B52" s="28" t="s">
        <v>25</v>
      </c>
      <c r="C52" s="30" t="s">
        <v>16</v>
      </c>
      <c r="D52" s="30" t="s">
        <v>39</v>
      </c>
      <c r="E52" s="30" t="s">
        <v>83</v>
      </c>
      <c r="F52" s="30" t="s">
        <v>26</v>
      </c>
      <c r="G52" s="56">
        <v>13346876</v>
      </c>
      <c r="H52" s="32"/>
      <c r="I52" s="32"/>
      <c r="J52" s="32"/>
      <c r="K52" s="32"/>
      <c r="L52" s="32"/>
      <c r="M52" s="32"/>
    </row>
    <row r="53" spans="1:13" ht="31.5">
      <c r="A53" s="1"/>
      <c r="B53" s="28" t="s">
        <v>34</v>
      </c>
      <c r="C53" s="9" t="s">
        <v>16</v>
      </c>
      <c r="D53" s="9" t="s">
        <v>39</v>
      </c>
      <c r="E53" s="9" t="s">
        <v>83</v>
      </c>
      <c r="F53" s="9" t="s">
        <v>35</v>
      </c>
      <c r="G53" s="56">
        <v>62190</v>
      </c>
      <c r="H53" s="14"/>
      <c r="I53" s="14"/>
      <c r="J53" s="14"/>
      <c r="K53" s="14"/>
      <c r="L53" s="14"/>
      <c r="M53" s="14"/>
    </row>
    <row r="54" spans="1:13" ht="15.75">
      <c r="A54" s="1"/>
      <c r="B54" s="28" t="s">
        <v>36</v>
      </c>
      <c r="C54" s="9" t="s">
        <v>16</v>
      </c>
      <c r="D54" s="9" t="s">
        <v>39</v>
      </c>
      <c r="E54" s="9" t="s">
        <v>83</v>
      </c>
      <c r="F54" s="9" t="s">
        <v>37</v>
      </c>
      <c r="G54" s="55">
        <v>128840</v>
      </c>
      <c r="H54" s="14"/>
      <c r="I54" s="14"/>
      <c r="J54" s="14"/>
      <c r="K54" s="14"/>
      <c r="L54" s="14"/>
      <c r="M54" s="14"/>
    </row>
    <row r="55" spans="1:13" ht="31.5">
      <c r="A55" s="1"/>
      <c r="B55" s="29" t="s">
        <v>84</v>
      </c>
      <c r="C55" s="24" t="s">
        <v>16</v>
      </c>
      <c r="D55" s="24" t="s">
        <v>39</v>
      </c>
      <c r="E55" s="24" t="s">
        <v>85</v>
      </c>
      <c r="F55" s="24"/>
      <c r="G55" s="54">
        <f>G56</f>
        <v>336380</v>
      </c>
      <c r="H55" s="14"/>
      <c r="I55" s="14"/>
      <c r="J55" s="14"/>
      <c r="K55" s="14"/>
      <c r="L55" s="14"/>
      <c r="M55" s="14"/>
    </row>
    <row r="56" spans="1:13" ht="15.75">
      <c r="A56" s="1"/>
      <c r="B56" s="28" t="s">
        <v>86</v>
      </c>
      <c r="C56" s="9" t="s">
        <v>16</v>
      </c>
      <c r="D56" s="9" t="s">
        <v>39</v>
      </c>
      <c r="E56" s="9" t="s">
        <v>87</v>
      </c>
      <c r="F56" s="9"/>
      <c r="G56" s="55">
        <f>G59+G57</f>
        <v>336380</v>
      </c>
      <c r="H56" s="14"/>
      <c r="I56" s="14"/>
      <c r="J56" s="14"/>
      <c r="K56" s="14"/>
      <c r="L56" s="14"/>
      <c r="M56" s="14"/>
    </row>
    <row r="57" spans="1:13" ht="63">
      <c r="A57" s="1"/>
      <c r="B57" s="28" t="s">
        <v>430</v>
      </c>
      <c r="C57" s="9" t="s">
        <v>16</v>
      </c>
      <c r="D57" s="9" t="s">
        <v>39</v>
      </c>
      <c r="E57" s="9" t="s">
        <v>88</v>
      </c>
      <c r="F57" s="9"/>
      <c r="G57" s="55">
        <f>G58</f>
        <v>30580</v>
      </c>
      <c r="H57" s="14"/>
      <c r="I57" s="14"/>
      <c r="J57" s="14"/>
      <c r="K57" s="14"/>
      <c r="L57" s="14"/>
      <c r="M57" s="14"/>
    </row>
    <row r="58" spans="1:13" ht="63">
      <c r="A58" s="1"/>
      <c r="B58" s="28" t="s">
        <v>25</v>
      </c>
      <c r="C58" s="9" t="s">
        <v>16</v>
      </c>
      <c r="D58" s="9" t="s">
        <v>39</v>
      </c>
      <c r="E58" s="9" t="s">
        <v>88</v>
      </c>
      <c r="F58" s="9" t="s">
        <v>26</v>
      </c>
      <c r="G58" s="55">
        <v>30580</v>
      </c>
      <c r="H58" s="14"/>
      <c r="I58" s="14"/>
      <c r="J58" s="14"/>
      <c r="K58" s="14"/>
      <c r="L58" s="14"/>
      <c r="M58" s="14"/>
    </row>
    <row r="59" spans="1:13" ht="47.25">
      <c r="A59" s="1"/>
      <c r="B59" s="27" t="s">
        <v>89</v>
      </c>
      <c r="C59" s="9" t="s">
        <v>16</v>
      </c>
      <c r="D59" s="9" t="s">
        <v>39</v>
      </c>
      <c r="E59" s="9" t="s">
        <v>90</v>
      </c>
      <c r="F59" s="9"/>
      <c r="G59" s="55">
        <f>G60</f>
        <v>305800</v>
      </c>
      <c r="H59" s="14"/>
      <c r="I59" s="14"/>
      <c r="J59" s="14"/>
      <c r="K59" s="14"/>
      <c r="L59" s="14"/>
      <c r="M59" s="14"/>
    </row>
    <row r="60" spans="1:13" ht="63">
      <c r="A60" s="1"/>
      <c r="B60" s="28" t="s">
        <v>25</v>
      </c>
      <c r="C60" s="9" t="s">
        <v>16</v>
      </c>
      <c r="D60" s="9" t="s">
        <v>39</v>
      </c>
      <c r="E60" s="9" t="s">
        <v>90</v>
      </c>
      <c r="F60" s="9" t="s">
        <v>26</v>
      </c>
      <c r="G60" s="55">
        <v>305800</v>
      </c>
      <c r="H60" s="14"/>
      <c r="I60" s="14"/>
      <c r="J60" s="14"/>
      <c r="K60" s="14"/>
      <c r="L60" s="14"/>
      <c r="M60" s="14"/>
    </row>
    <row r="61" spans="1:13" ht="47.25">
      <c r="A61" s="1"/>
      <c r="B61" s="33" t="s">
        <v>91</v>
      </c>
      <c r="C61" s="24" t="s">
        <v>16</v>
      </c>
      <c r="D61" s="24" t="s">
        <v>92</v>
      </c>
      <c r="E61" s="9"/>
      <c r="F61" s="9"/>
      <c r="G61" s="54">
        <f>G62+G68</f>
        <v>4525310</v>
      </c>
      <c r="H61" s="14"/>
      <c r="I61" s="14"/>
      <c r="J61" s="14"/>
      <c r="K61" s="14"/>
      <c r="L61" s="14"/>
      <c r="M61" s="14"/>
    </row>
    <row r="62" spans="1:13" ht="47.25">
      <c r="A62" s="1"/>
      <c r="B62" s="31" t="s">
        <v>93</v>
      </c>
      <c r="C62" s="24" t="s">
        <v>16</v>
      </c>
      <c r="D62" s="24" t="s">
        <v>92</v>
      </c>
      <c r="E62" s="24" t="s">
        <v>94</v>
      </c>
      <c r="F62" s="24"/>
      <c r="G62" s="54">
        <f>G63</f>
        <v>3956502</v>
      </c>
      <c r="H62" s="14"/>
      <c r="I62" s="14"/>
      <c r="J62" s="14"/>
      <c r="K62" s="14"/>
      <c r="L62" s="14"/>
      <c r="M62" s="14"/>
    </row>
    <row r="63" spans="1:13" ht="63">
      <c r="A63" s="1"/>
      <c r="B63" s="28" t="s">
        <v>95</v>
      </c>
      <c r="C63" s="9" t="s">
        <v>16</v>
      </c>
      <c r="D63" s="9" t="s">
        <v>92</v>
      </c>
      <c r="E63" s="9" t="s">
        <v>96</v>
      </c>
      <c r="F63" s="9"/>
      <c r="G63" s="55">
        <f>G64</f>
        <v>3956502</v>
      </c>
      <c r="H63" s="14"/>
      <c r="I63" s="14"/>
      <c r="J63" s="14"/>
      <c r="K63" s="14"/>
      <c r="L63" s="14"/>
      <c r="M63" s="14"/>
    </row>
    <row r="64" spans="1:13" ht="31.5">
      <c r="A64" s="1"/>
      <c r="B64" s="28" t="s">
        <v>97</v>
      </c>
      <c r="C64" s="30" t="s">
        <v>16</v>
      </c>
      <c r="D64" s="30" t="s">
        <v>92</v>
      </c>
      <c r="E64" s="30" t="s">
        <v>98</v>
      </c>
      <c r="F64" s="30"/>
      <c r="G64" s="56">
        <f>G65</f>
        <v>3956502</v>
      </c>
      <c r="H64" s="14"/>
      <c r="I64" s="14"/>
      <c r="J64" s="14"/>
      <c r="K64" s="14"/>
      <c r="L64" s="14"/>
      <c r="M64" s="14"/>
    </row>
    <row r="65" spans="1:13" ht="31.5">
      <c r="A65" s="1"/>
      <c r="B65" s="27" t="s">
        <v>23</v>
      </c>
      <c r="C65" s="9" t="s">
        <v>16</v>
      </c>
      <c r="D65" s="9" t="s">
        <v>92</v>
      </c>
      <c r="E65" s="9" t="s">
        <v>99</v>
      </c>
      <c r="F65" s="9"/>
      <c r="G65" s="55">
        <f>G66+G67</f>
        <v>3956502</v>
      </c>
      <c r="H65" s="14"/>
      <c r="I65" s="14"/>
      <c r="J65" s="14"/>
      <c r="K65" s="14"/>
      <c r="L65" s="14"/>
      <c r="M65" s="14"/>
    </row>
    <row r="66" spans="1:13" ht="63">
      <c r="A66" s="1"/>
      <c r="B66" s="34" t="s">
        <v>25</v>
      </c>
      <c r="C66" s="9" t="s">
        <v>16</v>
      </c>
      <c r="D66" s="9" t="s">
        <v>92</v>
      </c>
      <c r="E66" s="9" t="s">
        <v>99</v>
      </c>
      <c r="F66" s="9" t="s">
        <v>26</v>
      </c>
      <c r="G66" s="55">
        <v>3955502</v>
      </c>
      <c r="H66" s="14"/>
      <c r="I66" s="14"/>
      <c r="J66" s="14"/>
      <c r="K66" s="14"/>
      <c r="L66" s="14"/>
      <c r="M66" s="14"/>
    </row>
    <row r="67" spans="1:13" ht="15.75">
      <c r="A67" s="1"/>
      <c r="B67" s="28" t="s">
        <v>36</v>
      </c>
      <c r="C67" s="9" t="s">
        <v>16</v>
      </c>
      <c r="D67" s="9" t="s">
        <v>92</v>
      </c>
      <c r="E67" s="9" t="s">
        <v>99</v>
      </c>
      <c r="F67" s="9" t="s">
        <v>37</v>
      </c>
      <c r="G67" s="57">
        <v>1000</v>
      </c>
      <c r="H67" s="14"/>
      <c r="I67" s="14"/>
      <c r="J67" s="14"/>
      <c r="K67" s="14"/>
      <c r="L67" s="14"/>
      <c r="M67" s="14"/>
    </row>
    <row r="68" spans="1:13" ht="31.5">
      <c r="A68" s="1"/>
      <c r="B68" s="31" t="s">
        <v>100</v>
      </c>
      <c r="C68" s="24" t="s">
        <v>16</v>
      </c>
      <c r="D68" s="24" t="s">
        <v>92</v>
      </c>
      <c r="E68" s="35" t="s">
        <v>101</v>
      </c>
      <c r="F68" s="24"/>
      <c r="G68" s="58">
        <f>G69</f>
        <v>568808</v>
      </c>
      <c r="H68" s="14"/>
      <c r="I68" s="14"/>
      <c r="J68" s="14"/>
      <c r="K68" s="14"/>
      <c r="L68" s="14"/>
      <c r="M68" s="14"/>
    </row>
    <row r="69" spans="1:13" ht="31.5">
      <c r="A69" s="1"/>
      <c r="B69" s="28" t="s">
        <v>102</v>
      </c>
      <c r="C69" s="9" t="s">
        <v>16</v>
      </c>
      <c r="D69" s="9" t="s">
        <v>92</v>
      </c>
      <c r="E69" s="9" t="s">
        <v>103</v>
      </c>
      <c r="F69" s="9"/>
      <c r="G69" s="57">
        <f>G70</f>
        <v>568808</v>
      </c>
      <c r="H69" s="32"/>
      <c r="I69" s="14"/>
      <c r="J69" s="14"/>
      <c r="K69" s="14"/>
      <c r="L69" s="14"/>
      <c r="M69" s="14"/>
    </row>
    <row r="70" spans="1:13" ht="31.5">
      <c r="A70" s="1"/>
      <c r="B70" s="36" t="s">
        <v>23</v>
      </c>
      <c r="C70" s="9" t="s">
        <v>16</v>
      </c>
      <c r="D70" s="9" t="s">
        <v>92</v>
      </c>
      <c r="E70" s="9" t="s">
        <v>104</v>
      </c>
      <c r="F70" s="9"/>
      <c r="G70" s="57">
        <f>G71+G72</f>
        <v>568808</v>
      </c>
      <c r="H70" s="14"/>
      <c r="I70" s="14"/>
      <c r="J70" s="14"/>
      <c r="K70" s="14"/>
      <c r="L70" s="14"/>
      <c r="M70" s="14"/>
    </row>
    <row r="71" spans="1:13" ht="63">
      <c r="A71" s="1"/>
      <c r="B71" s="36" t="s">
        <v>25</v>
      </c>
      <c r="C71" s="9" t="s">
        <v>16</v>
      </c>
      <c r="D71" s="9" t="s">
        <v>92</v>
      </c>
      <c r="E71" s="9" t="s">
        <v>104</v>
      </c>
      <c r="F71" s="9" t="s">
        <v>26</v>
      </c>
      <c r="G71" s="59">
        <v>553288</v>
      </c>
      <c r="H71" s="14"/>
      <c r="I71" s="14"/>
      <c r="J71" s="14"/>
      <c r="K71" s="14"/>
      <c r="L71" s="14"/>
      <c r="M71" s="14"/>
    </row>
    <row r="72" spans="1:13" ht="31.5">
      <c r="A72" s="1"/>
      <c r="B72" s="36" t="s">
        <v>34</v>
      </c>
      <c r="C72" s="9" t="s">
        <v>16</v>
      </c>
      <c r="D72" s="9" t="s">
        <v>92</v>
      </c>
      <c r="E72" s="9" t="s">
        <v>104</v>
      </c>
      <c r="F72" s="9" t="s">
        <v>35</v>
      </c>
      <c r="G72" s="57">
        <v>15520</v>
      </c>
      <c r="H72" s="14"/>
      <c r="I72" s="14"/>
      <c r="J72" s="14"/>
      <c r="K72" s="14"/>
      <c r="L72" s="14"/>
      <c r="M72" s="14"/>
    </row>
    <row r="73" spans="1:13" ht="15.75">
      <c r="A73" s="1"/>
      <c r="B73" s="37" t="s">
        <v>107</v>
      </c>
      <c r="C73" s="24" t="s">
        <v>16</v>
      </c>
      <c r="D73" s="24" t="s">
        <v>108</v>
      </c>
      <c r="E73" s="8"/>
      <c r="F73" s="9"/>
      <c r="G73" s="58">
        <f>G74</f>
        <v>1250000</v>
      </c>
      <c r="H73" s="14"/>
      <c r="I73" s="14"/>
      <c r="J73" s="14"/>
      <c r="K73" s="14"/>
      <c r="L73" s="14"/>
      <c r="M73" s="14"/>
    </row>
    <row r="74" spans="1:13" ht="22.5" customHeight="1">
      <c r="A74" s="1"/>
      <c r="B74" s="37" t="s">
        <v>109</v>
      </c>
      <c r="C74" s="24" t="s">
        <v>16</v>
      </c>
      <c r="D74" s="24" t="s">
        <v>108</v>
      </c>
      <c r="E74" s="3" t="s">
        <v>110</v>
      </c>
      <c r="F74" s="24"/>
      <c r="G74" s="58">
        <f>G75</f>
        <v>1250000</v>
      </c>
      <c r="H74" s="14"/>
      <c r="I74" s="14"/>
      <c r="J74" s="14"/>
      <c r="K74" s="14"/>
      <c r="L74" s="14"/>
      <c r="M74" s="14"/>
    </row>
    <row r="75" spans="1:13" ht="15.75">
      <c r="A75" s="1"/>
      <c r="B75" s="36" t="s">
        <v>107</v>
      </c>
      <c r="C75" s="9" t="s">
        <v>16</v>
      </c>
      <c r="D75" s="9" t="s">
        <v>108</v>
      </c>
      <c r="E75" s="8" t="s">
        <v>111</v>
      </c>
      <c r="F75" s="9"/>
      <c r="G75" s="57">
        <f>G76</f>
        <v>1250000</v>
      </c>
      <c r="H75" s="14"/>
      <c r="I75" s="14"/>
      <c r="J75" s="14"/>
      <c r="K75" s="14"/>
      <c r="L75" s="14"/>
      <c r="M75" s="14"/>
    </row>
    <row r="76" spans="1:13" ht="15.75">
      <c r="A76" s="1"/>
      <c r="B76" s="36" t="s">
        <v>112</v>
      </c>
      <c r="C76" s="9" t="s">
        <v>16</v>
      </c>
      <c r="D76" s="9" t="s">
        <v>108</v>
      </c>
      <c r="E76" s="8" t="s">
        <v>113</v>
      </c>
      <c r="F76" s="9"/>
      <c r="G76" s="57">
        <f>G77</f>
        <v>1250000</v>
      </c>
      <c r="H76" s="14"/>
      <c r="I76" s="14"/>
      <c r="J76" s="14"/>
      <c r="K76" s="14"/>
      <c r="L76" s="14"/>
      <c r="M76" s="14"/>
    </row>
    <row r="77" spans="1:13" ht="15.75">
      <c r="A77" s="1"/>
      <c r="B77" s="36" t="s">
        <v>36</v>
      </c>
      <c r="C77" s="9" t="s">
        <v>16</v>
      </c>
      <c r="D77" s="9" t="s">
        <v>108</v>
      </c>
      <c r="E77" s="8" t="s">
        <v>113</v>
      </c>
      <c r="F77" s="9" t="s">
        <v>37</v>
      </c>
      <c r="G77" s="59">
        <v>1250000</v>
      </c>
      <c r="H77" s="14"/>
      <c r="I77" s="14"/>
      <c r="J77" s="14"/>
      <c r="K77" s="14"/>
      <c r="L77" s="14"/>
      <c r="M77" s="14"/>
    </row>
    <row r="78" spans="1:13" ht="15.75">
      <c r="A78" s="1"/>
      <c r="B78" s="37" t="s">
        <v>114</v>
      </c>
      <c r="C78" s="24" t="s">
        <v>16</v>
      </c>
      <c r="D78" s="24" t="s">
        <v>115</v>
      </c>
      <c r="E78" s="9"/>
      <c r="F78" s="9"/>
      <c r="G78" s="54">
        <f>G79+G94+G99+G109+G114+G121+G127+G104</f>
        <v>25146077</v>
      </c>
      <c r="H78" s="14"/>
      <c r="I78" s="14"/>
      <c r="J78" s="14"/>
      <c r="K78" s="14"/>
      <c r="L78" s="14"/>
      <c r="M78" s="14"/>
    </row>
    <row r="79" spans="1:13" ht="31.5">
      <c r="A79" s="1"/>
      <c r="B79" s="37" t="s">
        <v>116</v>
      </c>
      <c r="C79" s="24" t="s">
        <v>16</v>
      </c>
      <c r="D79" s="24" t="s">
        <v>115</v>
      </c>
      <c r="E79" s="24" t="s">
        <v>40</v>
      </c>
      <c r="F79" s="24"/>
      <c r="G79" s="54">
        <f>G80+G84+G90</f>
        <v>1540260</v>
      </c>
      <c r="H79" s="14"/>
      <c r="I79" s="14"/>
      <c r="J79" s="14"/>
      <c r="K79" s="14"/>
      <c r="L79" s="14"/>
      <c r="M79" s="14"/>
    </row>
    <row r="80" spans="1:13" ht="63">
      <c r="A80" s="1"/>
      <c r="B80" s="36" t="s">
        <v>117</v>
      </c>
      <c r="C80" s="9" t="s">
        <v>16</v>
      </c>
      <c r="D80" s="9" t="s">
        <v>115</v>
      </c>
      <c r="E80" s="9" t="s">
        <v>118</v>
      </c>
      <c r="F80" s="9"/>
      <c r="G80" s="55">
        <f>G81</f>
        <v>124300</v>
      </c>
      <c r="H80" s="14"/>
      <c r="I80" s="14"/>
      <c r="J80" s="14"/>
      <c r="K80" s="14"/>
      <c r="L80" s="14"/>
      <c r="M80" s="14"/>
    </row>
    <row r="81" spans="1:13" ht="31.5">
      <c r="A81" s="1"/>
      <c r="B81" s="36" t="s">
        <v>119</v>
      </c>
      <c r="C81" s="9" t="s">
        <v>16</v>
      </c>
      <c r="D81" s="9" t="s">
        <v>115</v>
      </c>
      <c r="E81" s="9" t="s">
        <v>120</v>
      </c>
      <c r="F81" s="9"/>
      <c r="G81" s="55">
        <f>G82</f>
        <v>124300</v>
      </c>
      <c r="H81" s="14"/>
      <c r="I81" s="14"/>
      <c r="J81" s="14"/>
      <c r="K81" s="14"/>
      <c r="L81" s="14"/>
      <c r="M81" s="14"/>
    </row>
    <row r="82" spans="1:13" ht="47.25">
      <c r="A82" s="1"/>
      <c r="B82" s="36" t="s">
        <v>121</v>
      </c>
      <c r="C82" s="9" t="s">
        <v>16</v>
      </c>
      <c r="D82" s="9" t="s">
        <v>115</v>
      </c>
      <c r="E82" s="9" t="s">
        <v>122</v>
      </c>
      <c r="F82" s="9"/>
      <c r="G82" s="55">
        <f>G83</f>
        <v>124300</v>
      </c>
      <c r="H82" s="14"/>
      <c r="I82" s="14"/>
      <c r="J82" s="14"/>
      <c r="K82" s="14"/>
      <c r="L82" s="14"/>
      <c r="M82" s="14"/>
    </row>
    <row r="83" spans="1:13" ht="31.5">
      <c r="A83" s="1"/>
      <c r="B83" s="36" t="s">
        <v>123</v>
      </c>
      <c r="C83" s="9" t="s">
        <v>16</v>
      </c>
      <c r="D83" s="9" t="s">
        <v>115</v>
      </c>
      <c r="E83" s="9" t="s">
        <v>122</v>
      </c>
      <c r="F83" s="9" t="s">
        <v>124</v>
      </c>
      <c r="G83" s="55">
        <v>124300</v>
      </c>
      <c r="H83" s="14"/>
      <c r="I83" s="14"/>
      <c r="J83" s="14"/>
      <c r="K83" s="14"/>
      <c r="L83" s="14"/>
      <c r="M83" s="14"/>
    </row>
    <row r="84" spans="1:13" ht="63">
      <c r="A84" s="1"/>
      <c r="B84" s="28" t="s">
        <v>125</v>
      </c>
      <c r="C84" s="9" t="s">
        <v>16</v>
      </c>
      <c r="D84" s="9" t="s">
        <v>115</v>
      </c>
      <c r="E84" s="9" t="s">
        <v>126</v>
      </c>
      <c r="F84" s="9"/>
      <c r="G84" s="55">
        <f>G85</f>
        <v>778960</v>
      </c>
      <c r="H84" s="14"/>
      <c r="I84" s="14"/>
      <c r="J84" s="14"/>
      <c r="K84" s="14"/>
      <c r="L84" s="14"/>
      <c r="M84" s="14"/>
    </row>
    <row r="85" spans="1:13" ht="47.25">
      <c r="A85" s="1"/>
      <c r="B85" s="28" t="s">
        <v>127</v>
      </c>
      <c r="C85" s="9" t="s">
        <v>16</v>
      </c>
      <c r="D85" s="9" t="s">
        <v>115</v>
      </c>
      <c r="E85" s="9" t="s">
        <v>128</v>
      </c>
      <c r="F85" s="9"/>
      <c r="G85" s="55">
        <f>G86</f>
        <v>778960</v>
      </c>
      <c r="H85" s="14"/>
      <c r="I85" s="14"/>
      <c r="J85" s="14"/>
      <c r="K85" s="14"/>
      <c r="L85" s="14"/>
      <c r="M85" s="14"/>
    </row>
    <row r="86" spans="1:13" ht="31.5">
      <c r="A86" s="1"/>
      <c r="B86" s="28" t="s">
        <v>129</v>
      </c>
      <c r="C86" s="9" t="s">
        <v>16</v>
      </c>
      <c r="D86" s="9" t="s">
        <v>115</v>
      </c>
      <c r="E86" s="9" t="s">
        <v>130</v>
      </c>
      <c r="F86" s="9"/>
      <c r="G86" s="55">
        <f>G87+G88+G89</f>
        <v>778960</v>
      </c>
      <c r="H86" s="14"/>
      <c r="I86" s="14"/>
      <c r="J86" s="14"/>
      <c r="K86" s="14"/>
      <c r="L86" s="14"/>
      <c r="M86" s="14"/>
    </row>
    <row r="87" spans="1:13" ht="31.5">
      <c r="A87" s="1"/>
      <c r="B87" s="28" t="s">
        <v>34</v>
      </c>
      <c r="C87" s="9" t="s">
        <v>16</v>
      </c>
      <c r="D87" s="9" t="s">
        <v>115</v>
      </c>
      <c r="E87" s="9" t="s">
        <v>130</v>
      </c>
      <c r="F87" s="9" t="s">
        <v>35</v>
      </c>
      <c r="G87" s="56">
        <v>159000</v>
      </c>
      <c r="H87" s="32"/>
      <c r="I87" s="14"/>
      <c r="J87" s="14"/>
      <c r="K87" s="14"/>
      <c r="L87" s="14"/>
      <c r="M87" s="14"/>
    </row>
    <row r="88" spans="1:13" ht="15.75">
      <c r="A88" s="1"/>
      <c r="B88" s="36" t="s">
        <v>243</v>
      </c>
      <c r="C88" s="30" t="s">
        <v>16</v>
      </c>
      <c r="D88" s="30" t="s">
        <v>115</v>
      </c>
      <c r="E88" s="30" t="s">
        <v>130</v>
      </c>
      <c r="F88" s="30" t="s">
        <v>244</v>
      </c>
      <c r="G88" s="56">
        <v>538960</v>
      </c>
      <c r="H88" s="32"/>
      <c r="I88" s="14"/>
      <c r="J88" s="14"/>
      <c r="K88" s="14"/>
      <c r="L88" s="14"/>
      <c r="M88" s="14"/>
    </row>
    <row r="89" spans="1:13" ht="31.5">
      <c r="A89" s="1"/>
      <c r="B89" s="36" t="s">
        <v>123</v>
      </c>
      <c r="C89" s="30" t="s">
        <v>16</v>
      </c>
      <c r="D89" s="30" t="s">
        <v>115</v>
      </c>
      <c r="E89" s="30" t="s">
        <v>130</v>
      </c>
      <c r="F89" s="30" t="s">
        <v>124</v>
      </c>
      <c r="G89" s="56">
        <v>81000</v>
      </c>
      <c r="H89" s="32"/>
      <c r="I89" s="14"/>
      <c r="J89" s="14"/>
      <c r="K89" s="14"/>
      <c r="L89" s="14"/>
      <c r="M89" s="14"/>
    </row>
    <row r="90" spans="1:13" ht="63">
      <c r="A90" s="1"/>
      <c r="B90" s="28" t="s">
        <v>131</v>
      </c>
      <c r="C90" s="9" t="s">
        <v>16</v>
      </c>
      <c r="D90" s="9" t="s">
        <v>115</v>
      </c>
      <c r="E90" s="9" t="s">
        <v>41</v>
      </c>
      <c r="F90" s="9"/>
      <c r="G90" s="55">
        <f>G91</f>
        <v>637000</v>
      </c>
      <c r="H90" s="14"/>
      <c r="I90" s="14"/>
      <c r="J90" s="14"/>
      <c r="K90" s="14"/>
      <c r="L90" s="14"/>
      <c r="M90" s="14"/>
    </row>
    <row r="91" spans="1:13" ht="63">
      <c r="A91" s="1"/>
      <c r="B91" s="28" t="s">
        <v>132</v>
      </c>
      <c r="C91" s="9" t="s">
        <v>16</v>
      </c>
      <c r="D91" s="9" t="s">
        <v>115</v>
      </c>
      <c r="E91" s="9" t="s">
        <v>133</v>
      </c>
      <c r="F91" s="9"/>
      <c r="G91" s="55">
        <f>G92</f>
        <v>637000</v>
      </c>
      <c r="H91" s="14"/>
      <c r="I91" s="14"/>
      <c r="J91" s="14"/>
      <c r="K91" s="14"/>
      <c r="L91" s="14"/>
      <c r="M91" s="14"/>
    </row>
    <row r="92" spans="1:13" ht="47.25">
      <c r="A92" s="1"/>
      <c r="B92" s="36" t="s">
        <v>134</v>
      </c>
      <c r="C92" s="9" t="s">
        <v>16</v>
      </c>
      <c r="D92" s="9" t="s">
        <v>115</v>
      </c>
      <c r="E92" s="9" t="s">
        <v>135</v>
      </c>
      <c r="F92" s="9"/>
      <c r="G92" s="55">
        <f>G93</f>
        <v>637000</v>
      </c>
      <c r="H92" s="14"/>
      <c r="I92" s="14"/>
      <c r="J92" s="14"/>
      <c r="K92" s="14"/>
      <c r="L92" s="14"/>
      <c r="M92" s="14"/>
    </row>
    <row r="93" spans="1:13" ht="15.75">
      <c r="A93" s="1"/>
      <c r="B93" s="36" t="s">
        <v>243</v>
      </c>
      <c r="C93" s="9" t="s">
        <v>16</v>
      </c>
      <c r="D93" s="9" t="s">
        <v>115</v>
      </c>
      <c r="E93" s="9" t="s">
        <v>135</v>
      </c>
      <c r="F93" s="9" t="s">
        <v>244</v>
      </c>
      <c r="G93" s="55">
        <v>637000</v>
      </c>
      <c r="H93" s="14"/>
      <c r="I93" s="14"/>
      <c r="J93" s="14"/>
      <c r="K93" s="14"/>
      <c r="L93" s="14"/>
      <c r="M93" s="14"/>
    </row>
    <row r="94" spans="1:13" ht="31.5">
      <c r="A94" s="1"/>
      <c r="B94" s="31" t="s">
        <v>136</v>
      </c>
      <c r="C94" s="24" t="s">
        <v>16</v>
      </c>
      <c r="D94" s="24" t="s">
        <v>115</v>
      </c>
      <c r="E94" s="24" t="s">
        <v>55</v>
      </c>
      <c r="F94" s="9"/>
      <c r="G94" s="54">
        <f>G95</f>
        <v>50000</v>
      </c>
      <c r="H94" s="14"/>
      <c r="I94" s="14"/>
      <c r="J94" s="14"/>
      <c r="K94" s="14"/>
      <c r="L94" s="14"/>
      <c r="M94" s="14"/>
    </row>
    <row r="95" spans="1:13" ht="78.75">
      <c r="A95" s="1"/>
      <c r="B95" s="28" t="s">
        <v>137</v>
      </c>
      <c r="C95" s="9" t="s">
        <v>16</v>
      </c>
      <c r="D95" s="9" t="s">
        <v>115</v>
      </c>
      <c r="E95" s="9" t="s">
        <v>57</v>
      </c>
      <c r="F95" s="9"/>
      <c r="G95" s="55">
        <f>G96</f>
        <v>50000</v>
      </c>
      <c r="H95" s="14"/>
      <c r="I95" s="14"/>
      <c r="J95" s="14"/>
      <c r="K95" s="14"/>
      <c r="L95" s="14"/>
      <c r="M95" s="14"/>
    </row>
    <row r="96" spans="1:13" ht="15.75">
      <c r="A96" s="1"/>
      <c r="B96" s="28" t="s">
        <v>138</v>
      </c>
      <c r="C96" s="9" t="s">
        <v>16</v>
      </c>
      <c r="D96" s="9" t="s">
        <v>115</v>
      </c>
      <c r="E96" s="9" t="s">
        <v>139</v>
      </c>
      <c r="F96" s="9"/>
      <c r="G96" s="55">
        <f>G97</f>
        <v>50000</v>
      </c>
      <c r="H96" s="14"/>
      <c r="I96" s="14"/>
      <c r="J96" s="14"/>
      <c r="K96" s="14"/>
      <c r="L96" s="14"/>
      <c r="M96" s="14"/>
    </row>
    <row r="97" spans="1:13" ht="31.5">
      <c r="A97" s="1"/>
      <c r="B97" s="28" t="s">
        <v>140</v>
      </c>
      <c r="C97" s="9" t="s">
        <v>16</v>
      </c>
      <c r="D97" s="9" t="s">
        <v>115</v>
      </c>
      <c r="E97" s="9" t="s">
        <v>141</v>
      </c>
      <c r="F97" s="9"/>
      <c r="G97" s="55">
        <f>G98</f>
        <v>50000</v>
      </c>
      <c r="H97" s="14"/>
      <c r="I97" s="14"/>
      <c r="J97" s="14"/>
      <c r="K97" s="14"/>
      <c r="L97" s="14"/>
      <c r="M97" s="14"/>
    </row>
    <row r="98" spans="1:13" ht="31.5">
      <c r="A98" s="1"/>
      <c r="B98" s="28" t="s">
        <v>34</v>
      </c>
      <c r="C98" s="9" t="s">
        <v>16</v>
      </c>
      <c r="D98" s="9" t="s">
        <v>115</v>
      </c>
      <c r="E98" s="9" t="s">
        <v>141</v>
      </c>
      <c r="F98" s="9" t="s">
        <v>35</v>
      </c>
      <c r="G98" s="55">
        <v>50000</v>
      </c>
      <c r="H98" s="14"/>
      <c r="I98" s="14"/>
      <c r="J98" s="14"/>
      <c r="K98" s="14"/>
      <c r="L98" s="14"/>
      <c r="M98" s="14"/>
    </row>
    <row r="99" spans="1:13" ht="63">
      <c r="A99" s="1"/>
      <c r="B99" s="21" t="s">
        <v>142</v>
      </c>
      <c r="C99" s="24" t="s">
        <v>16</v>
      </c>
      <c r="D99" s="24" t="s">
        <v>115</v>
      </c>
      <c r="E99" s="24" t="s">
        <v>143</v>
      </c>
      <c r="F99" s="24"/>
      <c r="G99" s="54">
        <f>G100</f>
        <v>96000</v>
      </c>
      <c r="H99" s="14"/>
      <c r="I99" s="14"/>
      <c r="J99" s="14"/>
      <c r="K99" s="14"/>
      <c r="L99" s="14"/>
      <c r="M99" s="14"/>
    </row>
    <row r="100" spans="1:13" ht="78.75">
      <c r="A100" s="1"/>
      <c r="B100" s="28" t="s">
        <v>144</v>
      </c>
      <c r="C100" s="9" t="s">
        <v>16</v>
      </c>
      <c r="D100" s="9" t="s">
        <v>115</v>
      </c>
      <c r="E100" s="9" t="s">
        <v>145</v>
      </c>
      <c r="F100" s="9"/>
      <c r="G100" s="56">
        <f>G101</f>
        <v>96000</v>
      </c>
      <c r="H100" s="14"/>
      <c r="I100" s="14"/>
      <c r="J100" s="14"/>
      <c r="K100" s="14"/>
      <c r="L100" s="14"/>
      <c r="M100" s="14"/>
    </row>
    <row r="101" spans="1:13" ht="47.25">
      <c r="A101" s="1"/>
      <c r="B101" s="28" t="s">
        <v>146</v>
      </c>
      <c r="C101" s="9" t="s">
        <v>16</v>
      </c>
      <c r="D101" s="9" t="s">
        <v>115</v>
      </c>
      <c r="E101" s="9" t="s">
        <v>147</v>
      </c>
      <c r="F101" s="9"/>
      <c r="G101" s="56">
        <f>G102</f>
        <v>96000</v>
      </c>
      <c r="H101" s="14"/>
      <c r="I101" s="14"/>
      <c r="J101" s="14"/>
      <c r="K101" s="14"/>
      <c r="L101" s="14"/>
      <c r="M101" s="14"/>
    </row>
    <row r="102" spans="1:13" ht="31.5">
      <c r="A102" s="1"/>
      <c r="B102" s="36" t="s">
        <v>148</v>
      </c>
      <c r="C102" s="9" t="s">
        <v>16</v>
      </c>
      <c r="D102" s="9" t="s">
        <v>115</v>
      </c>
      <c r="E102" s="8" t="s">
        <v>149</v>
      </c>
      <c r="F102" s="9"/>
      <c r="G102" s="56">
        <f>G103</f>
        <v>96000</v>
      </c>
      <c r="H102" s="14"/>
      <c r="I102" s="14"/>
      <c r="J102" s="14"/>
      <c r="K102" s="14"/>
      <c r="L102" s="14"/>
      <c r="M102" s="14"/>
    </row>
    <row r="103" spans="1:13" ht="31.5">
      <c r="A103" s="1"/>
      <c r="B103" s="28" t="s">
        <v>34</v>
      </c>
      <c r="C103" s="9" t="s">
        <v>16</v>
      </c>
      <c r="D103" s="9" t="s">
        <v>115</v>
      </c>
      <c r="E103" s="8" t="s">
        <v>149</v>
      </c>
      <c r="F103" s="9" t="s">
        <v>35</v>
      </c>
      <c r="G103" s="56">
        <v>96000</v>
      </c>
      <c r="H103" s="14"/>
      <c r="I103" s="14"/>
      <c r="J103" s="14"/>
      <c r="K103" s="14"/>
      <c r="L103" s="14"/>
      <c r="M103" s="14"/>
    </row>
    <row r="104" spans="1:13" ht="47.25">
      <c r="A104" s="1"/>
      <c r="B104" s="21" t="s">
        <v>312</v>
      </c>
      <c r="C104" s="35" t="s">
        <v>16</v>
      </c>
      <c r="D104" s="35" t="s">
        <v>115</v>
      </c>
      <c r="E104" s="50" t="s">
        <v>63</v>
      </c>
      <c r="F104" s="35"/>
      <c r="G104" s="60">
        <f>G105</f>
        <v>300000</v>
      </c>
      <c r="H104" s="14"/>
      <c r="I104" s="14"/>
      <c r="J104" s="14"/>
      <c r="K104" s="14"/>
      <c r="L104" s="14"/>
      <c r="M104" s="14"/>
    </row>
    <row r="105" spans="1:13" ht="63">
      <c r="A105" s="1"/>
      <c r="B105" s="28" t="s">
        <v>313</v>
      </c>
      <c r="C105" s="30" t="s">
        <v>16</v>
      </c>
      <c r="D105" s="30" t="s">
        <v>115</v>
      </c>
      <c r="E105" s="10" t="s">
        <v>314</v>
      </c>
      <c r="F105" s="30"/>
      <c r="G105" s="56">
        <f>G106</f>
        <v>300000</v>
      </c>
      <c r="H105" s="14"/>
      <c r="I105" s="14"/>
      <c r="J105" s="14"/>
      <c r="K105" s="14"/>
      <c r="L105" s="14"/>
      <c r="M105" s="14"/>
    </row>
    <row r="106" spans="1:13" ht="15.75">
      <c r="A106" s="1"/>
      <c r="B106" s="61" t="s">
        <v>446</v>
      </c>
      <c r="C106" s="30" t="s">
        <v>16</v>
      </c>
      <c r="D106" s="30" t="s">
        <v>115</v>
      </c>
      <c r="E106" s="10" t="s">
        <v>447</v>
      </c>
      <c r="F106" s="30"/>
      <c r="G106" s="56">
        <f>G107</f>
        <v>300000</v>
      </c>
      <c r="H106" s="14"/>
      <c r="I106" s="14"/>
      <c r="J106" s="14"/>
      <c r="K106" s="14"/>
      <c r="L106" s="14"/>
      <c r="M106" s="14"/>
    </row>
    <row r="107" spans="1:13" ht="31.5">
      <c r="A107" s="1"/>
      <c r="B107" s="61" t="s">
        <v>317</v>
      </c>
      <c r="C107" s="30" t="s">
        <v>16</v>
      </c>
      <c r="D107" s="30" t="s">
        <v>115</v>
      </c>
      <c r="E107" s="10" t="s">
        <v>448</v>
      </c>
      <c r="F107" s="30"/>
      <c r="G107" s="56">
        <f>G108</f>
        <v>300000</v>
      </c>
      <c r="H107" s="14"/>
      <c r="I107" s="14"/>
      <c r="J107" s="14"/>
      <c r="K107" s="14"/>
      <c r="L107" s="14"/>
      <c r="M107" s="14"/>
    </row>
    <row r="108" spans="1:13" ht="31.5">
      <c r="A108" s="1"/>
      <c r="B108" s="61" t="s">
        <v>34</v>
      </c>
      <c r="C108" s="30" t="s">
        <v>16</v>
      </c>
      <c r="D108" s="30" t="s">
        <v>115</v>
      </c>
      <c r="E108" s="10" t="s">
        <v>448</v>
      </c>
      <c r="F108" s="30" t="s">
        <v>35</v>
      </c>
      <c r="G108" s="56">
        <v>300000</v>
      </c>
      <c r="H108" s="14"/>
      <c r="I108" s="14"/>
      <c r="J108" s="14"/>
      <c r="K108" s="14"/>
      <c r="L108" s="14"/>
      <c r="M108" s="14"/>
    </row>
    <row r="109" spans="1:13" ht="47.25">
      <c r="A109" s="1"/>
      <c r="B109" s="31" t="s">
        <v>150</v>
      </c>
      <c r="C109" s="24" t="s">
        <v>16</v>
      </c>
      <c r="D109" s="24" t="s">
        <v>115</v>
      </c>
      <c r="E109" s="3" t="s">
        <v>151</v>
      </c>
      <c r="F109" s="24"/>
      <c r="G109" s="60">
        <f>G110</f>
        <v>50000</v>
      </c>
      <c r="H109" s="14"/>
      <c r="I109" s="14"/>
      <c r="J109" s="14"/>
      <c r="K109" s="14"/>
      <c r="L109" s="14"/>
      <c r="M109" s="14"/>
    </row>
    <row r="110" spans="1:13" ht="78.75">
      <c r="A110" s="1"/>
      <c r="B110" s="28" t="s">
        <v>152</v>
      </c>
      <c r="C110" s="9" t="s">
        <v>16</v>
      </c>
      <c r="D110" s="9" t="s">
        <v>115</v>
      </c>
      <c r="E110" s="8" t="s">
        <v>153</v>
      </c>
      <c r="F110" s="9"/>
      <c r="G110" s="56">
        <f>G111</f>
        <v>50000</v>
      </c>
      <c r="H110" s="14"/>
      <c r="I110" s="14"/>
      <c r="J110" s="14"/>
      <c r="K110" s="14"/>
      <c r="L110" s="14"/>
      <c r="M110" s="14"/>
    </row>
    <row r="111" spans="1:13" ht="47.25">
      <c r="A111" s="1"/>
      <c r="B111" s="28" t="s">
        <v>154</v>
      </c>
      <c r="C111" s="9" t="s">
        <v>16</v>
      </c>
      <c r="D111" s="9" t="s">
        <v>115</v>
      </c>
      <c r="E111" s="8" t="s">
        <v>155</v>
      </c>
      <c r="F111" s="9"/>
      <c r="G111" s="56">
        <f>G112</f>
        <v>50000</v>
      </c>
      <c r="H111" s="14"/>
      <c r="I111" s="14"/>
      <c r="J111" s="14"/>
      <c r="K111" s="14"/>
      <c r="L111" s="14"/>
      <c r="M111" s="14"/>
    </row>
    <row r="112" spans="1:13" ht="47.25">
      <c r="A112" s="1"/>
      <c r="B112" s="28" t="s">
        <v>156</v>
      </c>
      <c r="C112" s="9" t="s">
        <v>16</v>
      </c>
      <c r="D112" s="9" t="s">
        <v>115</v>
      </c>
      <c r="E112" s="8" t="s">
        <v>157</v>
      </c>
      <c r="F112" s="9"/>
      <c r="G112" s="56">
        <f>G113</f>
        <v>50000</v>
      </c>
      <c r="H112" s="14"/>
      <c r="I112" s="14"/>
      <c r="J112" s="14"/>
      <c r="K112" s="14"/>
      <c r="L112" s="14"/>
      <c r="M112" s="14"/>
    </row>
    <row r="113" spans="1:13" ht="31.5">
      <c r="A113" s="1"/>
      <c r="B113" s="28" t="s">
        <v>34</v>
      </c>
      <c r="C113" s="9" t="s">
        <v>16</v>
      </c>
      <c r="D113" s="9" t="s">
        <v>115</v>
      </c>
      <c r="E113" s="8" t="s">
        <v>157</v>
      </c>
      <c r="F113" s="9" t="s">
        <v>35</v>
      </c>
      <c r="G113" s="56">
        <v>50000</v>
      </c>
      <c r="H113" s="14"/>
      <c r="I113" s="14"/>
      <c r="J113" s="14"/>
      <c r="K113" s="14"/>
      <c r="L113" s="14"/>
      <c r="M113" s="14"/>
    </row>
    <row r="114" spans="1:13" ht="63">
      <c r="A114" s="1"/>
      <c r="B114" s="37" t="s">
        <v>158</v>
      </c>
      <c r="C114" s="24" t="s">
        <v>16</v>
      </c>
      <c r="D114" s="24" t="s">
        <v>115</v>
      </c>
      <c r="E114" s="24" t="s">
        <v>159</v>
      </c>
      <c r="F114" s="9"/>
      <c r="G114" s="54">
        <f>G115</f>
        <v>20850829</v>
      </c>
      <c r="H114" s="14"/>
      <c r="I114" s="14"/>
      <c r="J114" s="14"/>
      <c r="K114" s="14"/>
      <c r="L114" s="14"/>
      <c r="M114" s="14"/>
    </row>
    <row r="115" spans="1:13" ht="126">
      <c r="A115" s="1"/>
      <c r="B115" s="36" t="s">
        <v>160</v>
      </c>
      <c r="C115" s="9" t="s">
        <v>16</v>
      </c>
      <c r="D115" s="9" t="s">
        <v>115</v>
      </c>
      <c r="E115" s="9" t="s">
        <v>161</v>
      </c>
      <c r="F115" s="9"/>
      <c r="G115" s="55">
        <f>G116</f>
        <v>20850829</v>
      </c>
      <c r="H115" s="14"/>
      <c r="I115" s="14"/>
      <c r="J115" s="14"/>
      <c r="K115" s="14"/>
      <c r="L115" s="14"/>
      <c r="M115" s="14"/>
    </row>
    <row r="116" spans="1:13" ht="31.5">
      <c r="A116" s="1"/>
      <c r="B116" s="36" t="s">
        <v>162</v>
      </c>
      <c r="C116" s="9" t="s">
        <v>16</v>
      </c>
      <c r="D116" s="9" t="s">
        <v>115</v>
      </c>
      <c r="E116" s="9" t="s">
        <v>163</v>
      </c>
      <c r="F116" s="9"/>
      <c r="G116" s="55">
        <f>G117</f>
        <v>20850829</v>
      </c>
      <c r="H116" s="14"/>
      <c r="I116" s="14"/>
      <c r="J116" s="14"/>
      <c r="K116" s="14"/>
      <c r="L116" s="14"/>
      <c r="M116" s="14"/>
    </row>
    <row r="117" spans="1:13" ht="31.5">
      <c r="A117" s="1"/>
      <c r="B117" s="36" t="s">
        <v>164</v>
      </c>
      <c r="C117" s="9" t="s">
        <v>16</v>
      </c>
      <c r="D117" s="9" t="s">
        <v>115</v>
      </c>
      <c r="E117" s="9" t="s">
        <v>165</v>
      </c>
      <c r="F117" s="9"/>
      <c r="G117" s="55">
        <f>G118+G119+G120</f>
        <v>20850829</v>
      </c>
      <c r="H117" s="14"/>
      <c r="I117" s="14"/>
      <c r="J117" s="14"/>
      <c r="K117" s="14"/>
      <c r="L117" s="14"/>
      <c r="M117" s="14"/>
    </row>
    <row r="118" spans="1:13" ht="63">
      <c r="A118" s="1"/>
      <c r="B118" s="28" t="s">
        <v>78</v>
      </c>
      <c r="C118" s="9" t="s">
        <v>16</v>
      </c>
      <c r="D118" s="9" t="s">
        <v>115</v>
      </c>
      <c r="E118" s="9" t="s">
        <v>165</v>
      </c>
      <c r="F118" s="9" t="s">
        <v>166</v>
      </c>
      <c r="G118" s="56">
        <v>12282327</v>
      </c>
      <c r="H118" s="14"/>
      <c r="I118" s="14"/>
      <c r="J118" s="14"/>
      <c r="K118" s="14"/>
      <c r="L118" s="14"/>
      <c r="M118" s="14"/>
    </row>
    <row r="119" spans="1:13" ht="31.5">
      <c r="A119" s="1"/>
      <c r="B119" s="28" t="s">
        <v>34</v>
      </c>
      <c r="C119" s="9" t="s">
        <v>16</v>
      </c>
      <c r="D119" s="9" t="s">
        <v>115</v>
      </c>
      <c r="E119" s="9" t="s">
        <v>165</v>
      </c>
      <c r="F119" s="9" t="s">
        <v>35</v>
      </c>
      <c r="G119" s="56">
        <v>6989803</v>
      </c>
      <c r="H119" s="14"/>
      <c r="I119" s="14"/>
      <c r="J119" s="14"/>
      <c r="K119" s="14"/>
      <c r="L119" s="14"/>
      <c r="M119" s="14"/>
    </row>
    <row r="120" spans="1:13" ht="15.75">
      <c r="A120" s="1"/>
      <c r="B120" s="28" t="s">
        <v>36</v>
      </c>
      <c r="C120" s="9" t="s">
        <v>16</v>
      </c>
      <c r="D120" s="9" t="s">
        <v>115</v>
      </c>
      <c r="E120" s="9" t="s">
        <v>165</v>
      </c>
      <c r="F120" s="9" t="s">
        <v>37</v>
      </c>
      <c r="G120" s="56">
        <v>1578699</v>
      </c>
      <c r="H120" s="14"/>
      <c r="I120" s="14"/>
      <c r="J120" s="14"/>
      <c r="K120" s="14"/>
      <c r="L120" s="14"/>
      <c r="M120" s="14"/>
    </row>
    <row r="121" spans="1:13" ht="31.5">
      <c r="A121" s="1"/>
      <c r="B121" s="31" t="s">
        <v>167</v>
      </c>
      <c r="C121" s="24" t="s">
        <v>16</v>
      </c>
      <c r="D121" s="24" t="s">
        <v>115</v>
      </c>
      <c r="E121" s="24" t="s">
        <v>168</v>
      </c>
      <c r="F121" s="9"/>
      <c r="G121" s="54">
        <f>G122</f>
        <v>1197788</v>
      </c>
      <c r="H121" s="14"/>
      <c r="I121" s="14"/>
      <c r="J121" s="14"/>
      <c r="K121" s="14"/>
      <c r="L121" s="14"/>
      <c r="M121" s="14"/>
    </row>
    <row r="122" spans="1:13" ht="31.5">
      <c r="A122" s="1"/>
      <c r="B122" s="28" t="s">
        <v>169</v>
      </c>
      <c r="C122" s="9" t="s">
        <v>16</v>
      </c>
      <c r="D122" s="9" t="s">
        <v>170</v>
      </c>
      <c r="E122" s="9" t="s">
        <v>171</v>
      </c>
      <c r="F122" s="9"/>
      <c r="G122" s="55">
        <f>G123</f>
        <v>1197788</v>
      </c>
      <c r="H122" s="14"/>
      <c r="I122" s="14"/>
      <c r="J122" s="14"/>
      <c r="K122" s="14"/>
      <c r="L122" s="14"/>
      <c r="M122" s="14"/>
    </row>
    <row r="123" spans="1:13" ht="31.5">
      <c r="A123" s="1"/>
      <c r="B123" s="28" t="s">
        <v>172</v>
      </c>
      <c r="C123" s="9" t="s">
        <v>106</v>
      </c>
      <c r="D123" s="9" t="s">
        <v>170</v>
      </c>
      <c r="E123" s="9" t="s">
        <v>173</v>
      </c>
      <c r="F123" s="9"/>
      <c r="G123" s="55">
        <f>G124+G126+G125</f>
        <v>1197788</v>
      </c>
      <c r="H123" s="14"/>
      <c r="I123" s="14"/>
      <c r="J123" s="14"/>
      <c r="K123" s="14"/>
      <c r="L123" s="14"/>
      <c r="M123" s="14"/>
    </row>
    <row r="124" spans="1:13" ht="31.5">
      <c r="A124" s="1"/>
      <c r="B124" s="28" t="s">
        <v>34</v>
      </c>
      <c r="C124" s="9" t="s">
        <v>16</v>
      </c>
      <c r="D124" s="9" t="s">
        <v>115</v>
      </c>
      <c r="E124" s="9" t="s">
        <v>173</v>
      </c>
      <c r="F124" s="9" t="s">
        <v>35</v>
      </c>
      <c r="G124" s="55">
        <v>1044616</v>
      </c>
      <c r="H124" s="14"/>
      <c r="I124" s="14"/>
      <c r="J124" s="14"/>
      <c r="K124" s="14"/>
      <c r="L124" s="14"/>
      <c r="M124" s="14"/>
    </row>
    <row r="125" spans="1:13" ht="15.75">
      <c r="A125" s="1"/>
      <c r="B125" s="36" t="s">
        <v>243</v>
      </c>
      <c r="C125" s="9" t="s">
        <v>16</v>
      </c>
      <c r="D125" s="9" t="s">
        <v>115</v>
      </c>
      <c r="E125" s="9" t="s">
        <v>173</v>
      </c>
      <c r="F125" s="9" t="s">
        <v>244</v>
      </c>
      <c r="G125" s="55">
        <v>100000</v>
      </c>
      <c r="H125" s="14"/>
      <c r="I125" s="14"/>
      <c r="J125" s="14"/>
      <c r="K125" s="14"/>
      <c r="L125" s="14"/>
      <c r="M125" s="14"/>
    </row>
    <row r="126" spans="1:13" ht="15.75">
      <c r="A126" s="1"/>
      <c r="B126" s="28" t="s">
        <v>36</v>
      </c>
      <c r="C126" s="9" t="s">
        <v>16</v>
      </c>
      <c r="D126" s="9" t="s">
        <v>115</v>
      </c>
      <c r="E126" s="9" t="s">
        <v>173</v>
      </c>
      <c r="F126" s="9" t="s">
        <v>37</v>
      </c>
      <c r="G126" s="55">
        <v>53172</v>
      </c>
      <c r="H126" s="14"/>
      <c r="I126" s="14"/>
      <c r="J126" s="14"/>
      <c r="K126" s="14"/>
      <c r="L126" s="14"/>
      <c r="M126" s="14"/>
    </row>
    <row r="127" spans="1:13" ht="31.5">
      <c r="A127" s="1"/>
      <c r="B127" s="21" t="s">
        <v>84</v>
      </c>
      <c r="C127" s="24" t="s">
        <v>16</v>
      </c>
      <c r="D127" s="24" t="s">
        <v>115</v>
      </c>
      <c r="E127" s="24" t="s">
        <v>85</v>
      </c>
      <c r="F127" s="24"/>
      <c r="G127" s="54">
        <f>G128</f>
        <v>1061200</v>
      </c>
      <c r="H127" s="14"/>
      <c r="I127" s="14"/>
      <c r="J127" s="14"/>
      <c r="K127" s="14"/>
      <c r="L127" s="14"/>
      <c r="M127" s="14"/>
    </row>
    <row r="128" spans="1:13" ht="15.75">
      <c r="A128" s="1"/>
      <c r="B128" s="34" t="s">
        <v>174</v>
      </c>
      <c r="C128" s="9" t="s">
        <v>16</v>
      </c>
      <c r="D128" s="9" t="s">
        <v>115</v>
      </c>
      <c r="E128" s="9" t="s">
        <v>87</v>
      </c>
      <c r="F128" s="9"/>
      <c r="G128" s="55">
        <f>G129</f>
        <v>1061200</v>
      </c>
      <c r="H128" s="14"/>
      <c r="I128" s="14"/>
      <c r="J128" s="14"/>
      <c r="K128" s="14"/>
      <c r="L128" s="14"/>
      <c r="M128" s="14"/>
    </row>
    <row r="129" spans="1:13" ht="47.25">
      <c r="A129" s="1"/>
      <c r="B129" s="28" t="s">
        <v>410</v>
      </c>
      <c r="C129" s="30" t="s">
        <v>16</v>
      </c>
      <c r="D129" s="30" t="s">
        <v>115</v>
      </c>
      <c r="E129" s="10" t="s">
        <v>175</v>
      </c>
      <c r="F129" s="30"/>
      <c r="G129" s="56">
        <f>G130+G131</f>
        <v>1061200</v>
      </c>
      <c r="H129" s="14"/>
      <c r="I129" s="14"/>
      <c r="J129" s="14"/>
      <c r="K129" s="14"/>
      <c r="L129" s="14"/>
      <c r="M129" s="14"/>
    </row>
    <row r="130" spans="1:13" ht="63">
      <c r="A130" s="1"/>
      <c r="B130" s="27" t="s">
        <v>25</v>
      </c>
      <c r="C130" s="30" t="s">
        <v>106</v>
      </c>
      <c r="D130" s="30" t="s">
        <v>115</v>
      </c>
      <c r="E130" s="10" t="s">
        <v>175</v>
      </c>
      <c r="F130" s="30" t="s">
        <v>26</v>
      </c>
      <c r="G130" s="56">
        <v>755421</v>
      </c>
      <c r="H130" s="14"/>
      <c r="I130" s="14"/>
      <c r="J130" s="14"/>
      <c r="K130" s="14"/>
      <c r="L130" s="14"/>
      <c r="M130" s="14"/>
    </row>
    <row r="131" spans="1:13" ht="31.5">
      <c r="A131" s="1"/>
      <c r="B131" s="28" t="s">
        <v>34</v>
      </c>
      <c r="C131" s="30" t="s">
        <v>16</v>
      </c>
      <c r="D131" s="30" t="s">
        <v>115</v>
      </c>
      <c r="E131" s="10" t="s">
        <v>175</v>
      </c>
      <c r="F131" s="30" t="s">
        <v>35</v>
      </c>
      <c r="G131" s="56">
        <v>305779</v>
      </c>
      <c r="H131" s="14"/>
      <c r="I131" s="14"/>
      <c r="J131" s="14"/>
      <c r="K131" s="14"/>
      <c r="L131" s="14"/>
      <c r="M131" s="14"/>
    </row>
    <row r="132" spans="1:13" ht="31.5">
      <c r="A132" s="1"/>
      <c r="B132" s="21" t="s">
        <v>176</v>
      </c>
      <c r="C132" s="24" t="s">
        <v>28</v>
      </c>
      <c r="D132" s="24"/>
      <c r="E132" s="24"/>
      <c r="F132" s="9"/>
      <c r="G132" s="54">
        <f aca="true" t="shared" si="0" ref="G132:G137">G133</f>
        <v>135000</v>
      </c>
      <c r="H132" s="14"/>
      <c r="I132" s="14"/>
      <c r="J132" s="14"/>
      <c r="K132" s="14"/>
      <c r="L132" s="14"/>
      <c r="M132" s="14"/>
    </row>
    <row r="133" spans="1:13" ht="47.25">
      <c r="A133" s="1"/>
      <c r="B133" s="21" t="s">
        <v>177</v>
      </c>
      <c r="C133" s="24" t="s">
        <v>28</v>
      </c>
      <c r="D133" s="24" t="s">
        <v>178</v>
      </c>
      <c r="E133" s="24"/>
      <c r="F133" s="24"/>
      <c r="G133" s="60">
        <f t="shared" si="0"/>
        <v>135000</v>
      </c>
      <c r="H133" s="14"/>
      <c r="I133" s="14"/>
      <c r="J133" s="14"/>
      <c r="K133" s="14"/>
      <c r="L133" s="14"/>
      <c r="M133" s="14"/>
    </row>
    <row r="134" spans="1:13" ht="63">
      <c r="A134" s="1"/>
      <c r="B134" s="37" t="s">
        <v>179</v>
      </c>
      <c r="C134" s="24" t="s">
        <v>28</v>
      </c>
      <c r="D134" s="24" t="s">
        <v>178</v>
      </c>
      <c r="E134" s="24" t="s">
        <v>180</v>
      </c>
      <c r="F134" s="24"/>
      <c r="G134" s="60">
        <f t="shared" si="0"/>
        <v>135000</v>
      </c>
      <c r="H134" s="14"/>
      <c r="I134" s="14"/>
      <c r="J134" s="14"/>
      <c r="K134" s="14"/>
      <c r="L134" s="14"/>
      <c r="M134" s="14"/>
    </row>
    <row r="135" spans="1:13" ht="110.25">
      <c r="A135" s="1"/>
      <c r="B135" s="36" t="s">
        <v>181</v>
      </c>
      <c r="C135" s="9" t="s">
        <v>28</v>
      </c>
      <c r="D135" s="9" t="s">
        <v>178</v>
      </c>
      <c r="E135" s="9" t="s">
        <v>182</v>
      </c>
      <c r="F135" s="9"/>
      <c r="G135" s="56">
        <f t="shared" si="0"/>
        <v>135000</v>
      </c>
      <c r="H135" s="14"/>
      <c r="I135" s="14"/>
      <c r="J135" s="14"/>
      <c r="K135" s="14"/>
      <c r="L135" s="14"/>
      <c r="M135" s="14"/>
    </row>
    <row r="136" spans="1:13" ht="47.25">
      <c r="A136" s="1"/>
      <c r="B136" s="36" t="s">
        <v>183</v>
      </c>
      <c r="C136" s="9" t="s">
        <v>28</v>
      </c>
      <c r="D136" s="9" t="s">
        <v>178</v>
      </c>
      <c r="E136" s="9" t="s">
        <v>184</v>
      </c>
      <c r="F136" s="9"/>
      <c r="G136" s="56">
        <f>G137</f>
        <v>135000</v>
      </c>
      <c r="H136" s="14"/>
      <c r="I136" s="14"/>
      <c r="J136" s="14"/>
      <c r="K136" s="14"/>
      <c r="L136" s="14"/>
      <c r="M136" s="14"/>
    </row>
    <row r="137" spans="1:13" ht="47.25">
      <c r="A137" s="1"/>
      <c r="B137" s="36" t="s">
        <v>185</v>
      </c>
      <c r="C137" s="9" t="s">
        <v>28</v>
      </c>
      <c r="D137" s="9" t="s">
        <v>178</v>
      </c>
      <c r="E137" s="9" t="s">
        <v>186</v>
      </c>
      <c r="F137" s="9"/>
      <c r="G137" s="56">
        <f t="shared" si="0"/>
        <v>135000</v>
      </c>
      <c r="H137" s="14"/>
      <c r="I137" s="14"/>
      <c r="J137" s="14"/>
      <c r="K137" s="14"/>
      <c r="L137" s="14"/>
      <c r="M137" s="14"/>
    </row>
    <row r="138" spans="1:13" ht="31.5">
      <c r="A138" s="1"/>
      <c r="B138" s="28" t="s">
        <v>34</v>
      </c>
      <c r="C138" s="9" t="s">
        <v>28</v>
      </c>
      <c r="D138" s="9" t="s">
        <v>178</v>
      </c>
      <c r="E138" s="9" t="s">
        <v>186</v>
      </c>
      <c r="F138" s="9" t="s">
        <v>35</v>
      </c>
      <c r="G138" s="56">
        <v>135000</v>
      </c>
      <c r="H138" s="14"/>
      <c r="I138" s="14"/>
      <c r="J138" s="14"/>
      <c r="K138" s="14"/>
      <c r="L138" s="14"/>
      <c r="M138" s="14"/>
    </row>
    <row r="139" spans="1:13" ht="15.75">
      <c r="A139" s="1"/>
      <c r="B139" s="21" t="s">
        <v>187</v>
      </c>
      <c r="C139" s="24" t="s">
        <v>39</v>
      </c>
      <c r="D139" s="24"/>
      <c r="E139" s="24"/>
      <c r="F139" s="24"/>
      <c r="G139" s="60">
        <f>G140+G152</f>
        <v>36841662</v>
      </c>
      <c r="H139" s="14"/>
      <c r="I139" s="14"/>
      <c r="J139" s="14"/>
      <c r="K139" s="14"/>
      <c r="L139" s="14"/>
      <c r="M139" s="14"/>
    </row>
    <row r="140" spans="1:13" ht="15.75">
      <c r="A140" s="1"/>
      <c r="B140" s="21" t="s">
        <v>188</v>
      </c>
      <c r="C140" s="24" t="s">
        <v>39</v>
      </c>
      <c r="D140" s="24" t="s">
        <v>178</v>
      </c>
      <c r="E140" s="24"/>
      <c r="F140" s="24"/>
      <c r="G140" s="60">
        <f>G141</f>
        <v>34514942</v>
      </c>
      <c r="H140" s="14"/>
      <c r="I140" s="14"/>
      <c r="J140" s="14"/>
      <c r="K140" s="14"/>
      <c r="L140" s="14"/>
      <c r="M140" s="14"/>
    </row>
    <row r="141" spans="1:13" ht="63">
      <c r="A141" s="1"/>
      <c r="B141" s="21" t="s">
        <v>142</v>
      </c>
      <c r="C141" s="24" t="s">
        <v>39</v>
      </c>
      <c r="D141" s="24" t="s">
        <v>189</v>
      </c>
      <c r="E141" s="24" t="s">
        <v>143</v>
      </c>
      <c r="F141" s="24"/>
      <c r="G141" s="60">
        <f>G142</f>
        <v>34514942</v>
      </c>
      <c r="H141" s="14"/>
      <c r="I141" s="14"/>
      <c r="J141" s="14"/>
      <c r="K141" s="14"/>
      <c r="L141" s="14"/>
      <c r="M141" s="14"/>
    </row>
    <row r="142" spans="1:13" ht="78.75">
      <c r="A142" s="1"/>
      <c r="B142" s="27" t="s">
        <v>190</v>
      </c>
      <c r="C142" s="9" t="s">
        <v>39</v>
      </c>
      <c r="D142" s="9" t="s">
        <v>178</v>
      </c>
      <c r="E142" s="9" t="s">
        <v>191</v>
      </c>
      <c r="F142" s="9"/>
      <c r="G142" s="56">
        <f>G143</f>
        <v>34514942</v>
      </c>
      <c r="H142" s="14"/>
      <c r="I142" s="14"/>
      <c r="J142" s="14"/>
      <c r="K142" s="14"/>
      <c r="L142" s="14"/>
      <c r="M142" s="14"/>
    </row>
    <row r="143" spans="1:13" ht="31.5">
      <c r="A143" s="1"/>
      <c r="B143" s="27" t="s">
        <v>192</v>
      </c>
      <c r="C143" s="9" t="s">
        <v>39</v>
      </c>
      <c r="D143" s="9" t="s">
        <v>178</v>
      </c>
      <c r="E143" s="9" t="s">
        <v>193</v>
      </c>
      <c r="F143" s="9"/>
      <c r="G143" s="56">
        <f>G148+G150+G144+G146</f>
        <v>34514942</v>
      </c>
      <c r="H143" s="14"/>
      <c r="I143" s="14"/>
      <c r="J143" s="14"/>
      <c r="K143" s="14"/>
      <c r="L143" s="14"/>
      <c r="M143" s="14"/>
    </row>
    <row r="144" spans="1:13" ht="47.25">
      <c r="A144" s="1"/>
      <c r="B144" s="27" t="s">
        <v>901</v>
      </c>
      <c r="C144" s="30" t="s">
        <v>39</v>
      </c>
      <c r="D144" s="30" t="s">
        <v>178</v>
      </c>
      <c r="E144" s="30" t="s">
        <v>456</v>
      </c>
      <c r="F144" s="30"/>
      <c r="G144" s="56">
        <f>G145</f>
        <v>20666907</v>
      </c>
      <c r="H144" s="32"/>
      <c r="I144" s="32"/>
      <c r="J144" s="32"/>
      <c r="K144" s="14"/>
      <c r="L144" s="14"/>
      <c r="M144" s="14"/>
    </row>
    <row r="145" spans="1:13" ht="31.5">
      <c r="A145" s="1"/>
      <c r="B145" s="28" t="s">
        <v>34</v>
      </c>
      <c r="C145" s="30" t="s">
        <v>39</v>
      </c>
      <c r="D145" s="30" t="s">
        <v>178</v>
      </c>
      <c r="E145" s="30" t="s">
        <v>456</v>
      </c>
      <c r="F145" s="30" t="s">
        <v>35</v>
      </c>
      <c r="G145" s="56">
        <v>20666907</v>
      </c>
      <c r="H145" s="32"/>
      <c r="I145" s="32"/>
      <c r="J145" s="32"/>
      <c r="K145" s="14"/>
      <c r="L145" s="14"/>
      <c r="M145" s="14"/>
    </row>
    <row r="146" spans="1:13" ht="47.25">
      <c r="A146" s="1"/>
      <c r="B146" s="27" t="s">
        <v>454</v>
      </c>
      <c r="C146" s="30" t="s">
        <v>39</v>
      </c>
      <c r="D146" s="30" t="s">
        <v>178</v>
      </c>
      <c r="E146" s="30" t="s">
        <v>455</v>
      </c>
      <c r="F146" s="30"/>
      <c r="G146" s="56">
        <f>G147</f>
        <v>861122</v>
      </c>
      <c r="H146" s="32"/>
      <c r="I146" s="32"/>
      <c r="J146" s="32"/>
      <c r="K146" s="14"/>
      <c r="L146" s="14"/>
      <c r="M146" s="14"/>
    </row>
    <row r="147" spans="1:13" ht="31.5">
      <c r="A147" s="1"/>
      <c r="B147" s="28" t="s">
        <v>34</v>
      </c>
      <c r="C147" s="30" t="s">
        <v>39</v>
      </c>
      <c r="D147" s="30" t="s">
        <v>178</v>
      </c>
      <c r="E147" s="30" t="s">
        <v>455</v>
      </c>
      <c r="F147" s="30" t="s">
        <v>35</v>
      </c>
      <c r="G147" s="56">
        <v>861122</v>
      </c>
      <c r="H147" s="32"/>
      <c r="I147" s="32"/>
      <c r="J147" s="32"/>
      <c r="K147" s="14"/>
      <c r="L147" s="14"/>
      <c r="M147" s="14"/>
    </row>
    <row r="148" spans="1:13" ht="31.5">
      <c r="A148" s="1"/>
      <c r="B148" s="27" t="s">
        <v>196</v>
      </c>
      <c r="C148" s="30" t="s">
        <v>39</v>
      </c>
      <c r="D148" s="30" t="s">
        <v>178</v>
      </c>
      <c r="E148" s="30" t="s">
        <v>197</v>
      </c>
      <c r="F148" s="30"/>
      <c r="G148" s="56">
        <f>G149</f>
        <v>9000000</v>
      </c>
      <c r="H148" s="32"/>
      <c r="I148" s="32"/>
      <c r="J148" s="32"/>
      <c r="K148" s="14"/>
      <c r="L148" s="14"/>
      <c r="M148" s="14"/>
    </row>
    <row r="149" spans="1:13" ht="31.5">
      <c r="A149" s="1"/>
      <c r="B149" s="28" t="s">
        <v>194</v>
      </c>
      <c r="C149" s="30" t="s">
        <v>39</v>
      </c>
      <c r="D149" s="30" t="s">
        <v>178</v>
      </c>
      <c r="E149" s="30" t="s">
        <v>197</v>
      </c>
      <c r="F149" s="30" t="s">
        <v>195</v>
      </c>
      <c r="G149" s="56">
        <v>9000000</v>
      </c>
      <c r="H149" s="32"/>
      <c r="I149" s="32"/>
      <c r="J149" s="32"/>
      <c r="K149" s="14"/>
      <c r="L149" s="14"/>
      <c r="M149" s="14"/>
    </row>
    <row r="150" spans="1:13" ht="31.5">
      <c r="A150" s="1"/>
      <c r="B150" s="28" t="s">
        <v>198</v>
      </c>
      <c r="C150" s="30" t="s">
        <v>39</v>
      </c>
      <c r="D150" s="30" t="s">
        <v>178</v>
      </c>
      <c r="E150" s="30" t="s">
        <v>199</v>
      </c>
      <c r="F150" s="30"/>
      <c r="G150" s="56">
        <f>G151</f>
        <v>3986913</v>
      </c>
      <c r="H150" s="32"/>
      <c r="I150" s="32"/>
      <c r="J150" s="32"/>
      <c r="K150" s="14"/>
      <c r="L150" s="14"/>
      <c r="M150" s="14"/>
    </row>
    <row r="151" spans="1:13" ht="31.5">
      <c r="A151" s="1"/>
      <c r="B151" s="28" t="s">
        <v>34</v>
      </c>
      <c r="C151" s="30" t="s">
        <v>39</v>
      </c>
      <c r="D151" s="30" t="s">
        <v>178</v>
      </c>
      <c r="E151" s="30" t="s">
        <v>199</v>
      </c>
      <c r="F151" s="30" t="s">
        <v>35</v>
      </c>
      <c r="G151" s="56">
        <v>3986913</v>
      </c>
      <c r="H151" s="32"/>
      <c r="I151" s="32"/>
      <c r="J151" s="32"/>
      <c r="K151" s="14"/>
      <c r="L151" s="14"/>
      <c r="M151" s="14"/>
    </row>
    <row r="152" spans="1:13" ht="15.75">
      <c r="A152" s="1"/>
      <c r="B152" s="21" t="s">
        <v>200</v>
      </c>
      <c r="C152" s="35" t="s">
        <v>39</v>
      </c>
      <c r="D152" s="35" t="s">
        <v>201</v>
      </c>
      <c r="E152" s="30"/>
      <c r="F152" s="30"/>
      <c r="G152" s="60">
        <f>G153</f>
        <v>2326720</v>
      </c>
      <c r="H152" s="32"/>
      <c r="I152" s="32"/>
      <c r="J152" s="32"/>
      <c r="K152" s="14"/>
      <c r="L152" s="14"/>
      <c r="M152" s="14"/>
    </row>
    <row r="153" spans="1:13" ht="47.25">
      <c r="A153" s="1"/>
      <c r="B153" s="31" t="s">
        <v>202</v>
      </c>
      <c r="C153" s="35" t="s">
        <v>39</v>
      </c>
      <c r="D153" s="35" t="s">
        <v>201</v>
      </c>
      <c r="E153" s="35" t="s">
        <v>203</v>
      </c>
      <c r="F153" s="30"/>
      <c r="G153" s="60">
        <f>G154</f>
        <v>2326720</v>
      </c>
      <c r="H153" s="32"/>
      <c r="I153" s="32"/>
      <c r="J153" s="32"/>
      <c r="K153" s="14"/>
      <c r="L153" s="14"/>
      <c r="M153" s="14"/>
    </row>
    <row r="154" spans="1:13" ht="94.5">
      <c r="A154" s="1"/>
      <c r="B154" s="82" t="s">
        <v>204</v>
      </c>
      <c r="C154" s="81" t="s">
        <v>39</v>
      </c>
      <c r="D154" s="81" t="s">
        <v>201</v>
      </c>
      <c r="E154" s="81" t="s">
        <v>205</v>
      </c>
      <c r="F154" s="81"/>
      <c r="G154" s="65">
        <f>G155</f>
        <v>2326720</v>
      </c>
      <c r="H154" s="32"/>
      <c r="I154" s="32"/>
      <c r="J154" s="32"/>
      <c r="K154" s="14"/>
      <c r="L154" s="14"/>
      <c r="M154" s="14"/>
    </row>
    <row r="155" spans="1:13" ht="31.5">
      <c r="A155" s="1"/>
      <c r="B155" s="69" t="s">
        <v>206</v>
      </c>
      <c r="C155" s="73" t="s">
        <v>39</v>
      </c>
      <c r="D155" s="73" t="s">
        <v>201</v>
      </c>
      <c r="E155" s="73" t="s">
        <v>207</v>
      </c>
      <c r="F155" s="73"/>
      <c r="G155" s="64">
        <f>G156+G158</f>
        <v>2326720</v>
      </c>
      <c r="H155" s="32"/>
      <c r="I155" s="32"/>
      <c r="J155" s="32"/>
      <c r="K155" s="14"/>
      <c r="L155" s="14"/>
      <c r="M155" s="14"/>
    </row>
    <row r="156" spans="1:13" ht="47.25">
      <c r="A156" s="1"/>
      <c r="B156" s="62" t="s">
        <v>431</v>
      </c>
      <c r="C156" s="73" t="s">
        <v>39</v>
      </c>
      <c r="D156" s="73" t="s">
        <v>201</v>
      </c>
      <c r="E156" s="73" t="s">
        <v>421</v>
      </c>
      <c r="F156" s="73"/>
      <c r="G156" s="64">
        <f>G157</f>
        <v>1628704</v>
      </c>
      <c r="H156" s="32"/>
      <c r="I156" s="32"/>
      <c r="J156" s="32"/>
      <c r="K156" s="14"/>
      <c r="L156" s="14"/>
      <c r="M156" s="14"/>
    </row>
    <row r="157" spans="1:13" ht="31.5">
      <c r="A157" s="1"/>
      <c r="B157" s="62" t="s">
        <v>34</v>
      </c>
      <c r="C157" s="73" t="s">
        <v>39</v>
      </c>
      <c r="D157" s="73" t="s">
        <v>201</v>
      </c>
      <c r="E157" s="73" t="s">
        <v>421</v>
      </c>
      <c r="F157" s="73" t="s">
        <v>35</v>
      </c>
      <c r="G157" s="64">
        <v>1628704</v>
      </c>
      <c r="H157" s="32"/>
      <c r="I157" s="32"/>
      <c r="J157" s="32"/>
      <c r="K157" s="14"/>
      <c r="L157" s="14"/>
      <c r="M157" s="14"/>
    </row>
    <row r="158" spans="1:13" ht="63">
      <c r="A158" s="1"/>
      <c r="B158" s="62" t="s">
        <v>441</v>
      </c>
      <c r="C158" s="30" t="s">
        <v>39</v>
      </c>
      <c r="D158" s="30" t="s">
        <v>201</v>
      </c>
      <c r="E158" s="30" t="s">
        <v>208</v>
      </c>
      <c r="F158" s="73"/>
      <c r="G158" s="64">
        <f>G159</f>
        <v>698016</v>
      </c>
      <c r="H158" s="32"/>
      <c r="I158" s="32"/>
      <c r="J158" s="32"/>
      <c r="K158" s="14"/>
      <c r="L158" s="14"/>
      <c r="M158" s="14"/>
    </row>
    <row r="159" spans="1:13" ht="31.5">
      <c r="A159" s="1"/>
      <c r="B159" s="62" t="s">
        <v>34</v>
      </c>
      <c r="C159" s="73" t="s">
        <v>39</v>
      </c>
      <c r="D159" s="73" t="s">
        <v>201</v>
      </c>
      <c r="E159" s="30" t="s">
        <v>208</v>
      </c>
      <c r="F159" s="73" t="s">
        <v>35</v>
      </c>
      <c r="G159" s="64">
        <v>698016</v>
      </c>
      <c r="H159" s="32"/>
      <c r="I159" s="32"/>
      <c r="J159" s="32"/>
      <c r="K159" s="14"/>
      <c r="L159" s="14"/>
      <c r="M159" s="14"/>
    </row>
    <row r="160" spans="1:13" ht="15.75">
      <c r="A160" s="1"/>
      <c r="B160" s="72" t="s">
        <v>209</v>
      </c>
      <c r="C160" s="77" t="s">
        <v>210</v>
      </c>
      <c r="D160" s="73"/>
      <c r="E160" s="73"/>
      <c r="F160" s="73"/>
      <c r="G160" s="71">
        <f>G161+G174</f>
        <v>1938159</v>
      </c>
      <c r="H160" s="32"/>
      <c r="I160" s="32"/>
      <c r="J160" s="32"/>
      <c r="K160" s="14"/>
      <c r="L160" s="14"/>
      <c r="M160" s="14"/>
    </row>
    <row r="161" spans="1:13" ht="15.75">
      <c r="A161" s="1"/>
      <c r="B161" s="72" t="s">
        <v>211</v>
      </c>
      <c r="C161" s="77" t="s">
        <v>210</v>
      </c>
      <c r="D161" s="77" t="s">
        <v>18</v>
      </c>
      <c r="E161" s="77"/>
      <c r="F161" s="77"/>
      <c r="G161" s="71">
        <f>G162+G169</f>
        <v>1819649</v>
      </c>
      <c r="H161" s="32"/>
      <c r="I161" s="32"/>
      <c r="J161" s="32"/>
      <c r="K161" s="14"/>
      <c r="L161" s="14"/>
      <c r="M161" s="14"/>
    </row>
    <row r="162" spans="1:13" ht="31.5">
      <c r="A162" s="1"/>
      <c r="B162" s="72" t="s">
        <v>212</v>
      </c>
      <c r="C162" s="77" t="s">
        <v>210</v>
      </c>
      <c r="D162" s="77" t="s">
        <v>18</v>
      </c>
      <c r="E162" s="77" t="s">
        <v>213</v>
      </c>
      <c r="F162" s="77"/>
      <c r="G162" s="71">
        <f>G163</f>
        <v>900416</v>
      </c>
      <c r="H162" s="32"/>
      <c r="I162" s="32"/>
      <c r="J162" s="32"/>
      <c r="K162" s="14"/>
      <c r="L162" s="14"/>
      <c r="M162" s="14"/>
    </row>
    <row r="163" spans="1:13" ht="47.25">
      <c r="A163" s="1"/>
      <c r="B163" s="62" t="s">
        <v>214</v>
      </c>
      <c r="C163" s="73" t="s">
        <v>210</v>
      </c>
      <c r="D163" s="73" t="s">
        <v>18</v>
      </c>
      <c r="E163" s="73" t="s">
        <v>215</v>
      </c>
      <c r="F163" s="73"/>
      <c r="G163" s="64">
        <f>G164</f>
        <v>900416</v>
      </c>
      <c r="H163" s="32"/>
      <c r="I163" s="32"/>
      <c r="J163" s="32"/>
      <c r="K163" s="14"/>
      <c r="L163" s="14"/>
      <c r="M163" s="14"/>
    </row>
    <row r="164" spans="1:13" ht="47.25">
      <c r="A164" s="1"/>
      <c r="B164" s="62" t="s">
        <v>216</v>
      </c>
      <c r="C164" s="73" t="s">
        <v>210</v>
      </c>
      <c r="D164" s="73" t="s">
        <v>18</v>
      </c>
      <c r="E164" s="73" t="s">
        <v>217</v>
      </c>
      <c r="F164" s="73"/>
      <c r="G164" s="64">
        <f>G165+G167</f>
        <v>900416</v>
      </c>
      <c r="H164" s="32"/>
      <c r="I164" s="32"/>
      <c r="J164" s="32"/>
      <c r="K164" s="14"/>
      <c r="L164" s="14"/>
      <c r="M164" s="14"/>
    </row>
    <row r="165" spans="1:13" ht="63">
      <c r="A165" s="1"/>
      <c r="B165" s="62" t="s">
        <v>422</v>
      </c>
      <c r="C165" s="73" t="s">
        <v>210</v>
      </c>
      <c r="D165" s="73" t="s">
        <v>18</v>
      </c>
      <c r="E165" s="73" t="s">
        <v>423</v>
      </c>
      <c r="F165" s="73"/>
      <c r="G165" s="64">
        <f>G166</f>
        <v>297017</v>
      </c>
      <c r="H165" s="32"/>
      <c r="I165" s="32"/>
      <c r="J165" s="32"/>
      <c r="K165" s="14"/>
      <c r="L165" s="14"/>
      <c r="M165" s="14"/>
    </row>
    <row r="166" spans="1:13" ht="31.5">
      <c r="A166" s="1"/>
      <c r="B166" s="62" t="s">
        <v>194</v>
      </c>
      <c r="C166" s="73" t="s">
        <v>210</v>
      </c>
      <c r="D166" s="73" t="s">
        <v>18</v>
      </c>
      <c r="E166" s="73" t="s">
        <v>423</v>
      </c>
      <c r="F166" s="73" t="s">
        <v>195</v>
      </c>
      <c r="G166" s="64">
        <v>297017</v>
      </c>
      <c r="H166" s="32"/>
      <c r="I166" s="32"/>
      <c r="J166" s="32"/>
      <c r="K166" s="14"/>
      <c r="L166" s="14"/>
      <c r="M166" s="14"/>
    </row>
    <row r="167" spans="1:13" ht="31.5">
      <c r="A167" s="1"/>
      <c r="B167" s="62" t="s">
        <v>218</v>
      </c>
      <c r="C167" s="73" t="s">
        <v>210</v>
      </c>
      <c r="D167" s="73" t="s">
        <v>18</v>
      </c>
      <c r="E167" s="73" t="s">
        <v>219</v>
      </c>
      <c r="F167" s="73"/>
      <c r="G167" s="64">
        <f>G168</f>
        <v>603399</v>
      </c>
      <c r="H167" s="32"/>
      <c r="I167" s="32"/>
      <c r="J167" s="32"/>
      <c r="K167" s="14"/>
      <c r="L167" s="14"/>
      <c r="M167" s="14"/>
    </row>
    <row r="168" spans="1:13" ht="31.5">
      <c r="A168" s="1"/>
      <c r="B168" s="62" t="s">
        <v>34</v>
      </c>
      <c r="C168" s="73" t="s">
        <v>220</v>
      </c>
      <c r="D168" s="73" t="s">
        <v>18</v>
      </c>
      <c r="E168" s="73" t="s">
        <v>219</v>
      </c>
      <c r="F168" s="73" t="s">
        <v>35</v>
      </c>
      <c r="G168" s="64">
        <v>603399</v>
      </c>
      <c r="H168" s="38"/>
      <c r="I168" s="32"/>
      <c r="J168" s="32"/>
      <c r="K168" s="14"/>
      <c r="L168" s="14"/>
      <c r="M168" s="14"/>
    </row>
    <row r="169" spans="1:13" ht="47.25">
      <c r="A169" s="1"/>
      <c r="B169" s="72" t="s">
        <v>450</v>
      </c>
      <c r="C169" s="77" t="s">
        <v>210</v>
      </c>
      <c r="D169" s="77" t="s">
        <v>18</v>
      </c>
      <c r="E169" s="77" t="s">
        <v>221</v>
      </c>
      <c r="F169" s="77"/>
      <c r="G169" s="71">
        <f>G170</f>
        <v>919233</v>
      </c>
      <c r="H169" s="80"/>
      <c r="I169" s="6"/>
      <c r="J169" s="6"/>
      <c r="K169" s="1"/>
      <c r="L169" s="1"/>
      <c r="M169" s="14"/>
    </row>
    <row r="170" spans="1:13" ht="63">
      <c r="A170" s="1"/>
      <c r="B170" s="62" t="s">
        <v>451</v>
      </c>
      <c r="C170" s="73" t="s">
        <v>210</v>
      </c>
      <c r="D170" s="73" t="s">
        <v>18</v>
      </c>
      <c r="E170" s="73" t="s">
        <v>222</v>
      </c>
      <c r="F170" s="73"/>
      <c r="G170" s="64">
        <f>G171</f>
        <v>919233</v>
      </c>
      <c r="H170" s="38"/>
      <c r="I170" s="32"/>
      <c r="J170" s="32"/>
      <c r="K170" s="14"/>
      <c r="L170" s="14"/>
      <c r="M170" s="14"/>
    </row>
    <row r="171" spans="1:13" ht="31.5">
      <c r="A171" s="1"/>
      <c r="B171" s="62" t="s">
        <v>452</v>
      </c>
      <c r="C171" s="73" t="s">
        <v>210</v>
      </c>
      <c r="D171" s="73" t="s">
        <v>18</v>
      </c>
      <c r="E171" s="73" t="s">
        <v>223</v>
      </c>
      <c r="F171" s="73"/>
      <c r="G171" s="64">
        <f>G172</f>
        <v>919233</v>
      </c>
      <c r="H171" s="32"/>
      <c r="I171" s="32"/>
      <c r="J171" s="32"/>
      <c r="K171" s="14"/>
      <c r="L171" s="14"/>
      <c r="M171" s="14"/>
    </row>
    <row r="172" spans="1:13" ht="31.5">
      <c r="A172" s="1"/>
      <c r="B172" s="62" t="s">
        <v>442</v>
      </c>
      <c r="C172" s="73" t="s">
        <v>210</v>
      </c>
      <c r="D172" s="73" t="s">
        <v>18</v>
      </c>
      <c r="E172" s="73" t="s">
        <v>434</v>
      </c>
      <c r="F172" s="73"/>
      <c r="G172" s="64">
        <f>G173</f>
        <v>919233</v>
      </c>
      <c r="H172" s="39"/>
      <c r="I172" s="32"/>
      <c r="J172" s="32"/>
      <c r="K172" s="14"/>
      <c r="L172" s="14"/>
      <c r="M172" s="14"/>
    </row>
    <row r="173" spans="1:13" ht="31.5">
      <c r="A173" s="1"/>
      <c r="B173" s="62" t="s">
        <v>194</v>
      </c>
      <c r="C173" s="73" t="s">
        <v>210</v>
      </c>
      <c r="D173" s="73" t="s">
        <v>18</v>
      </c>
      <c r="E173" s="73" t="s">
        <v>434</v>
      </c>
      <c r="F173" s="73" t="s">
        <v>195</v>
      </c>
      <c r="G173" s="64">
        <v>919233</v>
      </c>
      <c r="H173" s="39"/>
      <c r="I173" s="32"/>
      <c r="J173" s="32"/>
      <c r="K173" s="14"/>
      <c r="L173" s="14"/>
      <c r="M173" s="14"/>
    </row>
    <row r="174" spans="1:13" ht="15.75">
      <c r="A174" s="1"/>
      <c r="B174" s="72" t="s">
        <v>224</v>
      </c>
      <c r="C174" s="77" t="s">
        <v>210</v>
      </c>
      <c r="D174" s="77" t="s">
        <v>28</v>
      </c>
      <c r="E174" s="77"/>
      <c r="F174" s="77"/>
      <c r="G174" s="71">
        <f>G175</f>
        <v>118510</v>
      </c>
      <c r="H174" s="39"/>
      <c r="I174" s="32"/>
      <c r="J174" s="32"/>
      <c r="K174" s="14"/>
      <c r="L174" s="14"/>
      <c r="M174" s="14"/>
    </row>
    <row r="175" spans="1:13" ht="47.25">
      <c r="A175" s="1"/>
      <c r="B175" s="72" t="s">
        <v>202</v>
      </c>
      <c r="C175" s="77" t="s">
        <v>210</v>
      </c>
      <c r="D175" s="77" t="s">
        <v>28</v>
      </c>
      <c r="E175" s="77" t="s">
        <v>203</v>
      </c>
      <c r="F175" s="77"/>
      <c r="G175" s="71">
        <f>G176</f>
        <v>118510</v>
      </c>
      <c r="H175" s="32"/>
      <c r="I175" s="32"/>
      <c r="J175" s="32"/>
      <c r="K175" s="14"/>
      <c r="L175" s="14"/>
      <c r="M175" s="14"/>
    </row>
    <row r="176" spans="1:13" ht="78.75">
      <c r="A176" s="1"/>
      <c r="B176" s="62" t="s">
        <v>225</v>
      </c>
      <c r="C176" s="73" t="s">
        <v>210</v>
      </c>
      <c r="D176" s="73" t="s">
        <v>28</v>
      </c>
      <c r="E176" s="73" t="s">
        <v>226</v>
      </c>
      <c r="F176" s="73"/>
      <c r="G176" s="64">
        <f>G177</f>
        <v>118510</v>
      </c>
      <c r="H176" s="32"/>
      <c r="I176" s="32"/>
      <c r="J176" s="32"/>
      <c r="K176" s="14"/>
      <c r="L176" s="14"/>
      <c r="M176" s="14"/>
    </row>
    <row r="177" spans="1:13" ht="63">
      <c r="A177" s="1"/>
      <c r="B177" s="62" t="s">
        <v>227</v>
      </c>
      <c r="C177" s="73" t="s">
        <v>210</v>
      </c>
      <c r="D177" s="73" t="s">
        <v>28</v>
      </c>
      <c r="E177" s="73" t="s">
        <v>228</v>
      </c>
      <c r="F177" s="73"/>
      <c r="G177" s="64">
        <f>G178</f>
        <v>118510</v>
      </c>
      <c r="H177" s="32"/>
      <c r="I177" s="32"/>
      <c r="J177" s="32"/>
      <c r="K177" s="14"/>
      <c r="L177" s="14"/>
      <c r="M177" s="14"/>
    </row>
    <row r="178" spans="1:13" ht="15.75">
      <c r="A178" s="1"/>
      <c r="B178" s="62" t="s">
        <v>229</v>
      </c>
      <c r="C178" s="73" t="s">
        <v>210</v>
      </c>
      <c r="D178" s="73" t="s">
        <v>28</v>
      </c>
      <c r="E178" s="73" t="s">
        <v>230</v>
      </c>
      <c r="F178" s="73"/>
      <c r="G178" s="64">
        <f>G179</f>
        <v>118510</v>
      </c>
      <c r="H178" s="253"/>
      <c r="I178" s="32"/>
      <c r="J178" s="32"/>
      <c r="K178" s="14"/>
      <c r="L178" s="14"/>
      <c r="M178" s="14"/>
    </row>
    <row r="179" spans="1:13" ht="31.5">
      <c r="A179" s="1"/>
      <c r="B179" s="62" t="s">
        <v>34</v>
      </c>
      <c r="C179" s="73" t="s">
        <v>220</v>
      </c>
      <c r="D179" s="73" t="s">
        <v>28</v>
      </c>
      <c r="E179" s="73" t="s">
        <v>230</v>
      </c>
      <c r="F179" s="73" t="s">
        <v>35</v>
      </c>
      <c r="G179" s="64">
        <v>118510</v>
      </c>
      <c r="H179" s="253"/>
      <c r="I179" s="32"/>
      <c r="J179" s="32"/>
      <c r="K179" s="14"/>
      <c r="L179" s="14"/>
      <c r="M179" s="14"/>
    </row>
    <row r="180" spans="1:13" ht="15.75">
      <c r="A180" s="1"/>
      <c r="B180" s="21" t="s">
        <v>285</v>
      </c>
      <c r="C180" s="24" t="s">
        <v>105</v>
      </c>
      <c r="D180" s="24"/>
      <c r="E180" s="24"/>
      <c r="F180" s="9"/>
      <c r="G180" s="54">
        <f>G181+G198+G247+G265+G282</f>
        <v>255985872</v>
      </c>
      <c r="H180" s="14"/>
      <c r="I180" s="14"/>
      <c r="J180" s="14"/>
      <c r="K180" s="14"/>
      <c r="L180" s="14"/>
      <c r="M180" s="14"/>
    </row>
    <row r="181" spans="1:13" ht="15.75">
      <c r="A181" s="1"/>
      <c r="B181" s="21" t="s">
        <v>286</v>
      </c>
      <c r="C181" s="24" t="s">
        <v>105</v>
      </c>
      <c r="D181" s="24" t="s">
        <v>16</v>
      </c>
      <c r="E181" s="9"/>
      <c r="F181" s="9"/>
      <c r="G181" s="54">
        <f>G182</f>
        <v>22436703</v>
      </c>
      <c r="H181" s="14"/>
      <c r="I181" s="14"/>
      <c r="J181" s="14"/>
      <c r="K181" s="14"/>
      <c r="L181" s="14"/>
      <c r="M181" s="14"/>
    </row>
    <row r="182" spans="1:13" ht="31.5">
      <c r="A182" s="1"/>
      <c r="B182" s="21" t="s">
        <v>287</v>
      </c>
      <c r="C182" s="24" t="s">
        <v>105</v>
      </c>
      <c r="D182" s="24" t="s">
        <v>16</v>
      </c>
      <c r="E182" s="24" t="s">
        <v>288</v>
      </c>
      <c r="F182" s="24"/>
      <c r="G182" s="54">
        <f>G183</f>
        <v>22436703</v>
      </c>
      <c r="H182" s="14"/>
      <c r="I182" s="14"/>
      <c r="J182" s="14"/>
      <c r="K182" s="14"/>
      <c r="L182" s="14"/>
      <c r="M182" s="14"/>
    </row>
    <row r="183" spans="1:13" ht="47.25">
      <c r="A183" s="1"/>
      <c r="B183" s="27" t="s">
        <v>295</v>
      </c>
      <c r="C183" s="9" t="s">
        <v>105</v>
      </c>
      <c r="D183" s="9" t="s">
        <v>16</v>
      </c>
      <c r="E183" s="9" t="s">
        <v>296</v>
      </c>
      <c r="F183" s="9"/>
      <c r="G183" s="55">
        <f>G184</f>
        <v>22436703</v>
      </c>
      <c r="H183" s="14"/>
      <c r="I183" s="14"/>
      <c r="J183" s="14"/>
      <c r="K183" s="14"/>
      <c r="L183" s="14"/>
      <c r="M183" s="14"/>
    </row>
    <row r="184" spans="1:13" ht="31.5">
      <c r="A184" s="1"/>
      <c r="B184" s="27" t="s">
        <v>297</v>
      </c>
      <c r="C184" s="9" t="s">
        <v>105</v>
      </c>
      <c r="D184" s="9" t="s">
        <v>16</v>
      </c>
      <c r="E184" s="9" t="s">
        <v>298</v>
      </c>
      <c r="F184" s="9"/>
      <c r="G184" s="55">
        <f>G185+G194+G191+G188</f>
        <v>22436703</v>
      </c>
      <c r="H184" s="14"/>
      <c r="I184" s="14"/>
      <c r="J184" s="14"/>
      <c r="K184" s="14"/>
      <c r="L184" s="14"/>
      <c r="M184" s="14"/>
    </row>
    <row r="185" spans="1:13" ht="110.25">
      <c r="A185" s="1"/>
      <c r="B185" s="40" t="s">
        <v>299</v>
      </c>
      <c r="C185" s="30" t="s">
        <v>105</v>
      </c>
      <c r="D185" s="30" t="s">
        <v>16</v>
      </c>
      <c r="E185" s="30" t="s">
        <v>300</v>
      </c>
      <c r="F185" s="30"/>
      <c r="G185" s="56">
        <f>G186+G187</f>
        <v>9562710</v>
      </c>
      <c r="H185" s="32"/>
      <c r="I185" s="32"/>
      <c r="J185" s="32"/>
      <c r="K185" s="32"/>
      <c r="L185" s="14"/>
      <c r="M185" s="14"/>
    </row>
    <row r="186" spans="1:13" ht="63">
      <c r="A186" s="1"/>
      <c r="B186" s="28" t="s">
        <v>25</v>
      </c>
      <c r="C186" s="30" t="s">
        <v>105</v>
      </c>
      <c r="D186" s="30" t="s">
        <v>16</v>
      </c>
      <c r="E186" s="30" t="s">
        <v>300</v>
      </c>
      <c r="F186" s="30" t="s">
        <v>166</v>
      </c>
      <c r="G186" s="56">
        <v>9406345</v>
      </c>
      <c r="H186" s="43"/>
      <c r="I186" s="32"/>
      <c r="J186" s="32"/>
      <c r="K186" s="32"/>
      <c r="L186" s="14"/>
      <c r="M186" s="14"/>
    </row>
    <row r="187" spans="1:13" ht="31.5">
      <c r="A187" s="1"/>
      <c r="B187" s="28" t="s">
        <v>34</v>
      </c>
      <c r="C187" s="30" t="s">
        <v>105</v>
      </c>
      <c r="D187" s="30" t="s">
        <v>16</v>
      </c>
      <c r="E187" s="30" t="s">
        <v>300</v>
      </c>
      <c r="F187" s="30" t="s">
        <v>35</v>
      </c>
      <c r="G187" s="56">
        <v>156365</v>
      </c>
      <c r="H187" s="43"/>
      <c r="I187" s="32"/>
      <c r="J187" s="32"/>
      <c r="K187" s="32"/>
      <c r="L187" s="14"/>
      <c r="M187" s="14"/>
    </row>
    <row r="188" spans="1:13" ht="31.5">
      <c r="A188" s="1"/>
      <c r="B188" s="28" t="s">
        <v>429</v>
      </c>
      <c r="C188" s="30" t="s">
        <v>105</v>
      </c>
      <c r="D188" s="30" t="s">
        <v>16</v>
      </c>
      <c r="E188" s="30" t="s">
        <v>621</v>
      </c>
      <c r="F188" s="30"/>
      <c r="G188" s="56">
        <f>G190</f>
        <v>1746199</v>
      </c>
      <c r="H188" s="43"/>
      <c r="I188" s="32"/>
      <c r="J188" s="32"/>
      <c r="K188" s="32"/>
      <c r="L188" s="14"/>
      <c r="M188" s="14"/>
    </row>
    <row r="189" spans="1:13" ht="31.5">
      <c r="A189" s="1"/>
      <c r="B189" s="28" t="s">
        <v>625</v>
      </c>
      <c r="C189" s="30" t="s">
        <v>105</v>
      </c>
      <c r="D189" s="30" t="s">
        <v>16</v>
      </c>
      <c r="E189" s="30" t="s">
        <v>620</v>
      </c>
      <c r="F189" s="30"/>
      <c r="G189" s="56">
        <f>G190</f>
        <v>1746199</v>
      </c>
      <c r="H189" s="43"/>
      <c r="I189" s="32"/>
      <c r="J189" s="32"/>
      <c r="K189" s="32"/>
      <c r="L189" s="14"/>
      <c r="M189" s="14"/>
    </row>
    <row r="190" spans="1:13" ht="31.5">
      <c r="A190" s="1"/>
      <c r="B190" s="28" t="s">
        <v>34</v>
      </c>
      <c r="C190" s="30" t="s">
        <v>105</v>
      </c>
      <c r="D190" s="30" t="s">
        <v>16</v>
      </c>
      <c r="E190" s="30" t="s">
        <v>620</v>
      </c>
      <c r="F190" s="30" t="s">
        <v>35</v>
      </c>
      <c r="G190" s="56">
        <v>1746199</v>
      </c>
      <c r="H190" s="43"/>
      <c r="I190" s="32"/>
      <c r="J190" s="32"/>
      <c r="K190" s="32"/>
      <c r="L190" s="14"/>
      <c r="M190" s="14"/>
    </row>
    <row r="191" spans="1:13" ht="31.5">
      <c r="A191" s="1"/>
      <c r="B191" s="28" t="s">
        <v>429</v>
      </c>
      <c r="C191" s="30" t="s">
        <v>105</v>
      </c>
      <c r="D191" s="30" t="s">
        <v>16</v>
      </c>
      <c r="E191" s="30" t="s">
        <v>624</v>
      </c>
      <c r="F191" s="30"/>
      <c r="G191" s="56">
        <f>G193</f>
        <v>1164133</v>
      </c>
      <c r="H191" s="43"/>
      <c r="I191" s="32"/>
      <c r="J191" s="32"/>
      <c r="K191" s="32"/>
      <c r="L191" s="14"/>
      <c r="M191" s="14"/>
    </row>
    <row r="192" spans="1:13" ht="31.5">
      <c r="A192" s="1"/>
      <c r="B192" s="28" t="s">
        <v>622</v>
      </c>
      <c r="C192" s="30" t="s">
        <v>105</v>
      </c>
      <c r="D192" s="30" t="s">
        <v>16</v>
      </c>
      <c r="E192" s="30" t="s">
        <v>623</v>
      </c>
      <c r="F192" s="30"/>
      <c r="G192" s="56">
        <f>G193</f>
        <v>1164133</v>
      </c>
      <c r="H192" s="43"/>
      <c r="I192" s="32"/>
      <c r="J192" s="32"/>
      <c r="K192" s="32"/>
      <c r="L192" s="14"/>
      <c r="M192" s="14"/>
    </row>
    <row r="193" spans="1:13" ht="31.5">
      <c r="A193" s="1"/>
      <c r="B193" s="28" t="s">
        <v>34</v>
      </c>
      <c r="C193" s="30" t="s">
        <v>105</v>
      </c>
      <c r="D193" s="30" t="s">
        <v>16</v>
      </c>
      <c r="E193" s="30" t="s">
        <v>623</v>
      </c>
      <c r="F193" s="30" t="s">
        <v>35</v>
      </c>
      <c r="G193" s="56">
        <v>1164133</v>
      </c>
      <c r="H193" s="43"/>
      <c r="I193" s="32"/>
      <c r="J193" s="32"/>
      <c r="K193" s="32"/>
      <c r="L193" s="14"/>
      <c r="M193" s="14"/>
    </row>
    <row r="194" spans="1:13" ht="31.5">
      <c r="A194" s="1"/>
      <c r="B194" s="36" t="s">
        <v>164</v>
      </c>
      <c r="C194" s="9" t="s">
        <v>105</v>
      </c>
      <c r="D194" s="9" t="s">
        <v>16</v>
      </c>
      <c r="E194" s="9" t="s">
        <v>301</v>
      </c>
      <c r="F194" s="9"/>
      <c r="G194" s="55">
        <f>G195+G196+G197</f>
        <v>9963661</v>
      </c>
      <c r="H194" s="13"/>
      <c r="I194" s="14"/>
      <c r="J194" s="14"/>
      <c r="K194" s="14"/>
      <c r="L194" s="14"/>
      <c r="M194" s="14"/>
    </row>
    <row r="195" spans="1:13" ht="63">
      <c r="A195" s="1"/>
      <c r="B195" s="28" t="s">
        <v>25</v>
      </c>
      <c r="C195" s="9" t="s">
        <v>105</v>
      </c>
      <c r="D195" s="9" t="s">
        <v>16</v>
      </c>
      <c r="E195" s="9" t="s">
        <v>301</v>
      </c>
      <c r="F195" s="9" t="s">
        <v>166</v>
      </c>
      <c r="G195" s="56">
        <v>4257080</v>
      </c>
      <c r="H195" s="13"/>
      <c r="I195" s="14"/>
      <c r="J195" s="14"/>
      <c r="K195" s="14"/>
      <c r="L195" s="14"/>
      <c r="M195" s="14"/>
    </row>
    <row r="196" spans="1:13" ht="31.5">
      <c r="A196" s="1"/>
      <c r="B196" s="28" t="s">
        <v>34</v>
      </c>
      <c r="C196" s="9" t="s">
        <v>105</v>
      </c>
      <c r="D196" s="9" t="s">
        <v>16</v>
      </c>
      <c r="E196" s="9" t="s">
        <v>301</v>
      </c>
      <c r="F196" s="9" t="s">
        <v>35</v>
      </c>
      <c r="G196" s="56">
        <v>5543956</v>
      </c>
      <c r="H196" s="14"/>
      <c r="I196" s="14"/>
      <c r="J196" s="14"/>
      <c r="K196" s="14"/>
      <c r="L196" s="14"/>
      <c r="M196" s="14"/>
    </row>
    <row r="197" spans="1:13" ht="15.75">
      <c r="A197" s="1"/>
      <c r="B197" s="28" t="s">
        <v>36</v>
      </c>
      <c r="C197" s="9" t="s">
        <v>105</v>
      </c>
      <c r="D197" s="9" t="s">
        <v>16</v>
      </c>
      <c r="E197" s="9" t="s">
        <v>301</v>
      </c>
      <c r="F197" s="9" t="s">
        <v>37</v>
      </c>
      <c r="G197" s="57">
        <v>162625</v>
      </c>
      <c r="H197" s="254"/>
      <c r="I197" s="14"/>
      <c r="J197" s="14"/>
      <c r="K197" s="14"/>
      <c r="L197" s="14"/>
      <c r="M197" s="14"/>
    </row>
    <row r="198" spans="1:13" ht="15.75">
      <c r="A198" s="1"/>
      <c r="B198" s="101" t="s">
        <v>302</v>
      </c>
      <c r="C198" s="70" t="s">
        <v>105</v>
      </c>
      <c r="D198" s="70" t="s">
        <v>18</v>
      </c>
      <c r="E198" s="63"/>
      <c r="F198" s="63"/>
      <c r="G198" s="75">
        <f>G199+G242+G234</f>
        <v>209718653</v>
      </c>
      <c r="H198" s="254"/>
      <c r="I198" s="14"/>
      <c r="J198" s="14"/>
      <c r="K198" s="14"/>
      <c r="L198" s="14"/>
      <c r="M198" s="14"/>
    </row>
    <row r="199" spans="1:13" ht="31.5">
      <c r="A199" s="1"/>
      <c r="B199" s="101" t="s">
        <v>287</v>
      </c>
      <c r="C199" s="70" t="s">
        <v>105</v>
      </c>
      <c r="D199" s="70" t="s">
        <v>18</v>
      </c>
      <c r="E199" s="70" t="s">
        <v>288</v>
      </c>
      <c r="F199" s="70"/>
      <c r="G199" s="75">
        <f>G200</f>
        <v>209223653</v>
      </c>
      <c r="H199" s="14"/>
      <c r="I199" s="14"/>
      <c r="J199" s="14"/>
      <c r="K199" s="14"/>
      <c r="L199" s="14"/>
      <c r="M199" s="14"/>
    </row>
    <row r="200" spans="1:13" ht="47.25">
      <c r="A200" s="1"/>
      <c r="B200" s="76" t="s">
        <v>295</v>
      </c>
      <c r="C200" s="63" t="s">
        <v>105</v>
      </c>
      <c r="D200" s="63" t="s">
        <v>18</v>
      </c>
      <c r="E200" s="63" t="s">
        <v>296</v>
      </c>
      <c r="F200" s="63"/>
      <c r="G200" s="123">
        <f>G202+G205+G207</f>
        <v>209223653</v>
      </c>
      <c r="H200" s="14"/>
      <c r="I200" s="14"/>
      <c r="J200" s="14"/>
      <c r="K200" s="14"/>
      <c r="L200" s="14"/>
      <c r="M200" s="14"/>
    </row>
    <row r="201" spans="1:13" ht="15.75">
      <c r="A201" s="1"/>
      <c r="B201" s="76" t="s">
        <v>435</v>
      </c>
      <c r="C201" s="63" t="s">
        <v>105</v>
      </c>
      <c r="D201" s="63" t="s">
        <v>18</v>
      </c>
      <c r="E201" s="63" t="s">
        <v>436</v>
      </c>
      <c r="F201" s="63"/>
      <c r="G201" s="123">
        <f>G202</f>
        <v>68997</v>
      </c>
      <c r="H201" s="14"/>
      <c r="I201" s="14"/>
      <c r="J201" s="14"/>
      <c r="K201" s="14"/>
      <c r="L201" s="14"/>
      <c r="M201" s="14"/>
    </row>
    <row r="202" spans="1:13" ht="78.75">
      <c r="A202" s="1"/>
      <c r="B202" s="62" t="s">
        <v>891</v>
      </c>
      <c r="C202" s="63" t="s">
        <v>105</v>
      </c>
      <c r="D202" s="63" t="s">
        <v>18</v>
      </c>
      <c r="E202" s="63" t="s">
        <v>424</v>
      </c>
      <c r="F202" s="63"/>
      <c r="G202" s="123">
        <f>G203</f>
        <v>68997</v>
      </c>
      <c r="H202" s="14"/>
      <c r="I202" s="14"/>
      <c r="J202" s="14"/>
      <c r="K202" s="14"/>
      <c r="L202" s="14"/>
      <c r="M202" s="14"/>
    </row>
    <row r="203" spans="1:13" ht="31.5">
      <c r="A203" s="1"/>
      <c r="B203" s="62" t="s">
        <v>34</v>
      </c>
      <c r="C203" s="63" t="s">
        <v>105</v>
      </c>
      <c r="D203" s="63" t="s">
        <v>18</v>
      </c>
      <c r="E203" s="63" t="s">
        <v>424</v>
      </c>
      <c r="F203" s="63" t="s">
        <v>35</v>
      </c>
      <c r="G203" s="123">
        <v>68997</v>
      </c>
      <c r="H203" s="14"/>
      <c r="I203" s="14"/>
      <c r="J203" s="14"/>
      <c r="K203" s="14"/>
      <c r="L203" s="14"/>
      <c r="M203" s="14"/>
    </row>
    <row r="204" spans="1:13" ht="15.75">
      <c r="A204" s="1"/>
      <c r="B204" s="62" t="s">
        <v>439</v>
      </c>
      <c r="C204" s="63" t="s">
        <v>105</v>
      </c>
      <c r="D204" s="63" t="s">
        <v>18</v>
      </c>
      <c r="E204" s="63" t="s">
        <v>438</v>
      </c>
      <c r="F204" s="63"/>
      <c r="G204" s="123">
        <f>G205</f>
        <v>46011</v>
      </c>
      <c r="H204" s="14"/>
      <c r="I204" s="14"/>
      <c r="J204" s="14"/>
      <c r="K204" s="14"/>
      <c r="L204" s="14"/>
      <c r="M204" s="14"/>
    </row>
    <row r="205" spans="1:13" ht="31.5">
      <c r="A205" s="1"/>
      <c r="B205" s="62" t="s">
        <v>428</v>
      </c>
      <c r="C205" s="63" t="s">
        <v>105</v>
      </c>
      <c r="D205" s="63" t="s">
        <v>18</v>
      </c>
      <c r="E205" s="63" t="s">
        <v>427</v>
      </c>
      <c r="F205" s="63"/>
      <c r="G205" s="123">
        <f>G206</f>
        <v>46011</v>
      </c>
      <c r="H205" s="14"/>
      <c r="I205" s="14"/>
      <c r="J205" s="14"/>
      <c r="K205" s="14"/>
      <c r="L205" s="14"/>
      <c r="M205" s="14"/>
    </row>
    <row r="206" spans="1:13" ht="31.5">
      <c r="A206" s="1"/>
      <c r="B206" s="62" t="s">
        <v>34</v>
      </c>
      <c r="C206" s="63" t="s">
        <v>105</v>
      </c>
      <c r="D206" s="63" t="s">
        <v>18</v>
      </c>
      <c r="E206" s="63" t="s">
        <v>427</v>
      </c>
      <c r="F206" s="63" t="s">
        <v>35</v>
      </c>
      <c r="G206" s="123">
        <v>46011</v>
      </c>
      <c r="H206" s="14"/>
      <c r="I206" s="14"/>
      <c r="J206" s="14"/>
      <c r="K206" s="14"/>
      <c r="L206" s="14"/>
      <c r="M206" s="14"/>
    </row>
    <row r="207" spans="1:13" ht="31.5">
      <c r="A207" s="1"/>
      <c r="B207" s="76" t="s">
        <v>303</v>
      </c>
      <c r="C207" s="63" t="s">
        <v>105</v>
      </c>
      <c r="D207" s="63" t="s">
        <v>18</v>
      </c>
      <c r="E207" s="63" t="s">
        <v>304</v>
      </c>
      <c r="F207" s="63"/>
      <c r="G207" s="123">
        <f>G208+G211+G214+G215+G222+G224+G226+G231+G220+G217+G228</f>
        <v>209108645</v>
      </c>
      <c r="H207" s="14"/>
      <c r="I207" s="14"/>
      <c r="J207" s="14"/>
      <c r="K207" s="14"/>
      <c r="L207" s="14"/>
      <c r="M207" s="14"/>
    </row>
    <row r="208" spans="1:13" ht="110.25">
      <c r="A208" s="1"/>
      <c r="B208" s="115" t="s">
        <v>305</v>
      </c>
      <c r="C208" s="63" t="s">
        <v>105</v>
      </c>
      <c r="D208" s="63" t="s">
        <v>18</v>
      </c>
      <c r="E208" s="63" t="s">
        <v>306</v>
      </c>
      <c r="F208" s="63"/>
      <c r="G208" s="123">
        <f>G209+G210</f>
        <v>164672425</v>
      </c>
      <c r="H208" s="14"/>
      <c r="I208" s="14"/>
      <c r="J208" s="14"/>
      <c r="K208" s="14"/>
      <c r="L208" s="14"/>
      <c r="M208" s="14"/>
    </row>
    <row r="209" spans="1:13" ht="63">
      <c r="A209" s="1"/>
      <c r="B209" s="62" t="s">
        <v>25</v>
      </c>
      <c r="C209" s="63" t="s">
        <v>105</v>
      </c>
      <c r="D209" s="63" t="s">
        <v>18</v>
      </c>
      <c r="E209" s="63" t="s">
        <v>306</v>
      </c>
      <c r="F209" s="63" t="s">
        <v>26</v>
      </c>
      <c r="G209" s="64">
        <v>158664745</v>
      </c>
      <c r="H209" s="1"/>
      <c r="I209" s="14"/>
      <c r="J209" s="14"/>
      <c r="K209" s="14"/>
      <c r="L209" s="14"/>
      <c r="M209" s="14"/>
    </row>
    <row r="210" spans="1:13" ht="31.5">
      <c r="A210" s="1"/>
      <c r="B210" s="62" t="s">
        <v>34</v>
      </c>
      <c r="C210" s="63" t="s">
        <v>105</v>
      </c>
      <c r="D210" s="63" t="s">
        <v>18</v>
      </c>
      <c r="E210" s="63" t="s">
        <v>306</v>
      </c>
      <c r="F210" s="63" t="s">
        <v>35</v>
      </c>
      <c r="G210" s="123">
        <v>6007680</v>
      </c>
      <c r="H210" s="1"/>
      <c r="I210" s="14"/>
      <c r="J210" s="14"/>
      <c r="K210" s="14"/>
      <c r="L210" s="14"/>
      <c r="M210" s="14"/>
    </row>
    <row r="211" spans="1:13" ht="31.5">
      <c r="A211" s="1"/>
      <c r="B211" s="61" t="s">
        <v>417</v>
      </c>
      <c r="C211" s="63" t="s">
        <v>105</v>
      </c>
      <c r="D211" s="63" t="s">
        <v>18</v>
      </c>
      <c r="E211" s="63" t="s">
        <v>418</v>
      </c>
      <c r="F211" s="63"/>
      <c r="G211" s="123">
        <f>G212</f>
        <v>224406</v>
      </c>
      <c r="H211" s="1"/>
      <c r="I211" s="14"/>
      <c r="J211" s="14"/>
      <c r="K211" s="14"/>
      <c r="L211" s="14"/>
      <c r="M211" s="14"/>
    </row>
    <row r="212" spans="1:13" ht="63">
      <c r="A212" s="1"/>
      <c r="B212" s="61" t="s">
        <v>25</v>
      </c>
      <c r="C212" s="63" t="s">
        <v>105</v>
      </c>
      <c r="D212" s="63" t="s">
        <v>18</v>
      </c>
      <c r="E212" s="63" t="s">
        <v>418</v>
      </c>
      <c r="F212" s="63" t="s">
        <v>26</v>
      </c>
      <c r="G212" s="123">
        <v>224406</v>
      </c>
      <c r="H212" s="1"/>
      <c r="I212" s="14"/>
      <c r="J212" s="14"/>
      <c r="K212" s="14"/>
      <c r="L212" s="14"/>
      <c r="M212" s="14"/>
    </row>
    <row r="213" spans="1:13" ht="78.75">
      <c r="A213" s="1"/>
      <c r="B213" s="62" t="s">
        <v>419</v>
      </c>
      <c r="C213" s="63" t="s">
        <v>105</v>
      </c>
      <c r="D213" s="63" t="s">
        <v>18</v>
      </c>
      <c r="E213" s="63" t="s">
        <v>416</v>
      </c>
      <c r="F213" s="63"/>
      <c r="G213" s="123">
        <f>G214</f>
        <v>954046</v>
      </c>
      <c r="H213" s="1"/>
      <c r="I213" s="14"/>
      <c r="J213" s="14"/>
      <c r="K213" s="14"/>
      <c r="L213" s="14"/>
      <c r="M213" s="14"/>
    </row>
    <row r="214" spans="1:13" ht="31.5">
      <c r="A214" s="1"/>
      <c r="B214" s="62" t="s">
        <v>34</v>
      </c>
      <c r="C214" s="63" t="s">
        <v>105</v>
      </c>
      <c r="D214" s="63" t="s">
        <v>18</v>
      </c>
      <c r="E214" s="63" t="s">
        <v>416</v>
      </c>
      <c r="F214" s="63" t="s">
        <v>35</v>
      </c>
      <c r="G214" s="123">
        <v>954046</v>
      </c>
      <c r="H214" s="1"/>
      <c r="I214" s="14"/>
      <c r="J214" s="14"/>
      <c r="K214" s="14"/>
      <c r="L214" s="14"/>
      <c r="M214" s="14"/>
    </row>
    <row r="215" spans="1:13" ht="78.75">
      <c r="A215" s="1"/>
      <c r="B215" s="61" t="s">
        <v>892</v>
      </c>
      <c r="C215" s="63" t="s">
        <v>105</v>
      </c>
      <c r="D215" s="63" t="s">
        <v>18</v>
      </c>
      <c r="E215" s="63" t="s">
        <v>420</v>
      </c>
      <c r="F215" s="63"/>
      <c r="G215" s="123">
        <f>G216</f>
        <v>438772</v>
      </c>
      <c r="H215" s="1"/>
      <c r="I215" s="14"/>
      <c r="J215" s="14"/>
      <c r="K215" s="14"/>
      <c r="L215" s="14"/>
      <c r="M215" s="14"/>
    </row>
    <row r="216" spans="1:13" ht="31.5">
      <c r="A216" s="1"/>
      <c r="B216" s="61" t="s">
        <v>34</v>
      </c>
      <c r="C216" s="63" t="s">
        <v>105</v>
      </c>
      <c r="D216" s="63" t="s">
        <v>18</v>
      </c>
      <c r="E216" s="63" t="s">
        <v>420</v>
      </c>
      <c r="F216" s="63" t="s">
        <v>35</v>
      </c>
      <c r="G216" s="123">
        <v>438772</v>
      </c>
      <c r="H216" s="1"/>
      <c r="I216" s="14"/>
      <c r="J216" s="14"/>
      <c r="K216" s="14"/>
      <c r="L216" s="14"/>
      <c r="M216" s="14"/>
    </row>
    <row r="217" spans="1:13" ht="31.5">
      <c r="A217" s="1"/>
      <c r="B217" s="62" t="s">
        <v>429</v>
      </c>
      <c r="C217" s="63" t="s">
        <v>105</v>
      </c>
      <c r="D217" s="63" t="s">
        <v>18</v>
      </c>
      <c r="E217" s="63" t="s">
        <v>626</v>
      </c>
      <c r="F217" s="63"/>
      <c r="G217" s="123">
        <f>G219</f>
        <v>1664360</v>
      </c>
      <c r="H217" s="1"/>
      <c r="I217" s="14"/>
      <c r="J217" s="14"/>
      <c r="K217" s="14"/>
      <c r="L217" s="14"/>
      <c r="M217" s="14"/>
    </row>
    <row r="218" spans="1:13" ht="47.25">
      <c r="A218" s="1"/>
      <c r="B218" s="62" t="s">
        <v>628</v>
      </c>
      <c r="C218" s="63" t="s">
        <v>105</v>
      </c>
      <c r="D218" s="63" t="s">
        <v>18</v>
      </c>
      <c r="E218" s="63" t="s">
        <v>627</v>
      </c>
      <c r="F218" s="63"/>
      <c r="G218" s="123">
        <f>G219</f>
        <v>1664360</v>
      </c>
      <c r="H218" s="1"/>
      <c r="I218" s="14"/>
      <c r="J218" s="14"/>
      <c r="K218" s="14"/>
      <c r="L218" s="14"/>
      <c r="M218" s="14"/>
    </row>
    <row r="219" spans="1:13" ht="31.5">
      <c r="A219" s="1"/>
      <c r="B219" s="62" t="s">
        <v>34</v>
      </c>
      <c r="C219" s="63" t="s">
        <v>105</v>
      </c>
      <c r="D219" s="63" t="s">
        <v>18</v>
      </c>
      <c r="E219" s="63" t="s">
        <v>627</v>
      </c>
      <c r="F219" s="63" t="s">
        <v>35</v>
      </c>
      <c r="G219" s="123">
        <v>1664360</v>
      </c>
      <c r="H219" s="1"/>
      <c r="I219" s="14"/>
      <c r="J219" s="14"/>
      <c r="K219" s="14"/>
      <c r="L219" s="14"/>
      <c r="M219" s="14"/>
    </row>
    <row r="220" spans="1:13" s="42" customFormat="1" ht="47.25">
      <c r="A220" s="6"/>
      <c r="B220" s="62" t="s">
        <v>893</v>
      </c>
      <c r="C220" s="73" t="s">
        <v>105</v>
      </c>
      <c r="D220" s="73" t="s">
        <v>18</v>
      </c>
      <c r="E220" s="73" t="s">
        <v>453</v>
      </c>
      <c r="F220" s="73"/>
      <c r="G220" s="64">
        <f>G221</f>
        <v>771715</v>
      </c>
      <c r="H220" s="6"/>
      <c r="I220" s="32"/>
      <c r="J220" s="32"/>
      <c r="K220" s="32"/>
      <c r="L220" s="32"/>
      <c r="M220" s="32"/>
    </row>
    <row r="221" spans="1:13" s="42" customFormat="1" ht="31.5">
      <c r="A221" s="6"/>
      <c r="B221" s="62" t="s">
        <v>34</v>
      </c>
      <c r="C221" s="73" t="s">
        <v>105</v>
      </c>
      <c r="D221" s="73" t="s">
        <v>18</v>
      </c>
      <c r="E221" s="73" t="s">
        <v>453</v>
      </c>
      <c r="F221" s="73" t="s">
        <v>35</v>
      </c>
      <c r="G221" s="64">
        <v>771715</v>
      </c>
      <c r="H221" s="6"/>
      <c r="I221" s="32"/>
      <c r="J221" s="32"/>
      <c r="K221" s="32"/>
      <c r="L221" s="32"/>
      <c r="M221" s="32"/>
    </row>
    <row r="222" spans="1:13" s="42" customFormat="1" ht="31.5">
      <c r="A222" s="6"/>
      <c r="B222" s="78" t="s">
        <v>307</v>
      </c>
      <c r="C222" s="73" t="s">
        <v>105</v>
      </c>
      <c r="D222" s="73" t="s">
        <v>18</v>
      </c>
      <c r="E222" s="73" t="s">
        <v>308</v>
      </c>
      <c r="F222" s="73"/>
      <c r="G222" s="64">
        <f>G223</f>
        <v>1879684</v>
      </c>
      <c r="H222" s="43"/>
      <c r="I222" s="32"/>
      <c r="J222" s="32"/>
      <c r="K222" s="32"/>
      <c r="L222" s="32"/>
      <c r="M222" s="32"/>
    </row>
    <row r="223" spans="1:13" s="42" customFormat="1" ht="63">
      <c r="A223" s="6"/>
      <c r="B223" s="62" t="s">
        <v>25</v>
      </c>
      <c r="C223" s="73" t="s">
        <v>105</v>
      </c>
      <c r="D223" s="73" t="s">
        <v>18</v>
      </c>
      <c r="E223" s="73" t="s">
        <v>308</v>
      </c>
      <c r="F223" s="73" t="s">
        <v>166</v>
      </c>
      <c r="G223" s="64">
        <v>1879684</v>
      </c>
      <c r="H223" s="43"/>
      <c r="I223" s="32"/>
      <c r="J223" s="32"/>
      <c r="K223" s="32"/>
      <c r="L223" s="32"/>
      <c r="M223" s="32"/>
    </row>
    <row r="224" spans="1:13" ht="47.25">
      <c r="A224" s="1"/>
      <c r="B224" s="61" t="s">
        <v>445</v>
      </c>
      <c r="C224" s="73" t="s">
        <v>105</v>
      </c>
      <c r="D224" s="73" t="s">
        <v>18</v>
      </c>
      <c r="E224" s="73" t="s">
        <v>411</v>
      </c>
      <c r="F224" s="73"/>
      <c r="G224" s="64">
        <f>G225</f>
        <v>1557775</v>
      </c>
      <c r="H224" s="13"/>
      <c r="I224" s="14"/>
      <c r="J224" s="14"/>
      <c r="K224" s="14"/>
      <c r="L224" s="14"/>
      <c r="M224" s="14"/>
    </row>
    <row r="225" spans="1:13" ht="31.5">
      <c r="A225" s="1"/>
      <c r="B225" s="62" t="s">
        <v>34</v>
      </c>
      <c r="C225" s="73" t="s">
        <v>105</v>
      </c>
      <c r="D225" s="73" t="s">
        <v>18</v>
      </c>
      <c r="E225" s="73" t="s">
        <v>411</v>
      </c>
      <c r="F225" s="73" t="s">
        <v>35</v>
      </c>
      <c r="G225" s="64">
        <v>1557775</v>
      </c>
      <c r="H225" s="13"/>
      <c r="I225" s="14"/>
      <c r="J225" s="14"/>
      <c r="K225" s="14"/>
      <c r="L225" s="14"/>
      <c r="M225" s="14"/>
    </row>
    <row r="226" spans="1:13" ht="63">
      <c r="A226" s="1"/>
      <c r="B226" s="113" t="s">
        <v>309</v>
      </c>
      <c r="C226" s="73" t="s">
        <v>105</v>
      </c>
      <c r="D226" s="73" t="s">
        <v>18</v>
      </c>
      <c r="E226" s="73" t="s">
        <v>310</v>
      </c>
      <c r="F226" s="73"/>
      <c r="G226" s="64">
        <f>G227</f>
        <v>2934487</v>
      </c>
      <c r="H226" s="13"/>
      <c r="I226" s="14"/>
      <c r="J226" s="14"/>
      <c r="K226" s="14"/>
      <c r="L226" s="14"/>
      <c r="M226" s="14"/>
    </row>
    <row r="227" spans="1:13" ht="31.5">
      <c r="A227" s="1"/>
      <c r="B227" s="62" t="s">
        <v>34</v>
      </c>
      <c r="C227" s="73" t="s">
        <v>105</v>
      </c>
      <c r="D227" s="73" t="s">
        <v>18</v>
      </c>
      <c r="E227" s="73" t="s">
        <v>310</v>
      </c>
      <c r="F227" s="73" t="s">
        <v>35</v>
      </c>
      <c r="G227" s="64">
        <v>2934487</v>
      </c>
      <c r="H227" s="13"/>
      <c r="I227" s="14"/>
      <c r="J227" s="14"/>
      <c r="K227" s="14"/>
      <c r="L227" s="14"/>
      <c r="M227" s="14"/>
    </row>
    <row r="228" spans="1:13" ht="31.5">
      <c r="A228" s="1"/>
      <c r="B228" s="62" t="s">
        <v>429</v>
      </c>
      <c r="C228" s="63" t="s">
        <v>105</v>
      </c>
      <c r="D228" s="63" t="s">
        <v>18</v>
      </c>
      <c r="E228" s="63" t="s">
        <v>629</v>
      </c>
      <c r="F228" s="63"/>
      <c r="G228" s="64">
        <f>G230</f>
        <v>1109573</v>
      </c>
      <c r="H228" s="13"/>
      <c r="I228" s="14"/>
      <c r="J228" s="14"/>
      <c r="K228" s="14"/>
      <c r="L228" s="14"/>
      <c r="M228" s="14"/>
    </row>
    <row r="229" spans="1:13" ht="47.25">
      <c r="A229" s="1"/>
      <c r="B229" s="62" t="s">
        <v>630</v>
      </c>
      <c r="C229" s="63" t="s">
        <v>105</v>
      </c>
      <c r="D229" s="63" t="s">
        <v>18</v>
      </c>
      <c r="E229" s="63" t="s">
        <v>629</v>
      </c>
      <c r="F229" s="63"/>
      <c r="G229" s="64">
        <f>G230</f>
        <v>1109573</v>
      </c>
      <c r="H229" s="13"/>
      <c r="I229" s="14"/>
      <c r="J229" s="14"/>
      <c r="K229" s="14"/>
      <c r="L229" s="14"/>
      <c r="M229" s="14"/>
    </row>
    <row r="230" spans="1:13" ht="31.5">
      <c r="A230" s="1"/>
      <c r="B230" s="62" t="s">
        <v>34</v>
      </c>
      <c r="C230" s="63" t="s">
        <v>105</v>
      </c>
      <c r="D230" s="63" t="s">
        <v>18</v>
      </c>
      <c r="E230" s="63" t="s">
        <v>629</v>
      </c>
      <c r="F230" s="63" t="s">
        <v>35</v>
      </c>
      <c r="G230" s="64">
        <v>1109573</v>
      </c>
      <c r="H230" s="13"/>
      <c r="I230" s="14"/>
      <c r="J230" s="14"/>
      <c r="K230" s="14"/>
      <c r="L230" s="14"/>
      <c r="M230" s="14"/>
    </row>
    <row r="231" spans="1:13" ht="31.5">
      <c r="A231" s="1"/>
      <c r="B231" s="78" t="s">
        <v>164</v>
      </c>
      <c r="C231" s="63" t="s">
        <v>105</v>
      </c>
      <c r="D231" s="63" t="s">
        <v>18</v>
      </c>
      <c r="E231" s="63" t="s">
        <v>311</v>
      </c>
      <c r="F231" s="63"/>
      <c r="G231" s="123">
        <f>G232+G233</f>
        <v>32901402</v>
      </c>
      <c r="H231" s="13"/>
      <c r="I231" s="14"/>
      <c r="J231" s="14"/>
      <c r="K231" s="14"/>
      <c r="L231" s="14"/>
      <c r="M231" s="14"/>
    </row>
    <row r="232" spans="1:13" ht="31.5">
      <c r="A232" s="1"/>
      <c r="B232" s="62" t="s">
        <v>34</v>
      </c>
      <c r="C232" s="63" t="s">
        <v>105</v>
      </c>
      <c r="D232" s="63" t="s">
        <v>18</v>
      </c>
      <c r="E232" s="63" t="s">
        <v>311</v>
      </c>
      <c r="F232" s="63" t="s">
        <v>35</v>
      </c>
      <c r="G232" s="64">
        <v>27978348</v>
      </c>
      <c r="H232" s="13"/>
      <c r="I232" s="14"/>
      <c r="J232" s="14"/>
      <c r="K232" s="14"/>
      <c r="L232" s="14"/>
      <c r="M232" s="14"/>
    </row>
    <row r="233" spans="1:13" ht="15.75">
      <c r="A233" s="1"/>
      <c r="B233" s="62" t="s">
        <v>36</v>
      </c>
      <c r="C233" s="63" t="s">
        <v>105</v>
      </c>
      <c r="D233" s="63" t="s">
        <v>18</v>
      </c>
      <c r="E233" s="63" t="s">
        <v>311</v>
      </c>
      <c r="F233" s="63" t="s">
        <v>37</v>
      </c>
      <c r="G233" s="64">
        <v>4923054</v>
      </c>
      <c r="H233" s="13"/>
      <c r="I233" s="14"/>
      <c r="J233" s="14"/>
      <c r="K233" s="14"/>
      <c r="L233" s="14"/>
      <c r="M233" s="14"/>
    </row>
    <row r="234" spans="1:13" ht="47.25">
      <c r="A234" s="1"/>
      <c r="B234" s="101" t="s">
        <v>312</v>
      </c>
      <c r="C234" s="70" t="s">
        <v>105</v>
      </c>
      <c r="D234" s="70" t="s">
        <v>18</v>
      </c>
      <c r="E234" s="124" t="s">
        <v>63</v>
      </c>
      <c r="F234" s="73"/>
      <c r="G234" s="64">
        <f>G235</f>
        <v>400000</v>
      </c>
      <c r="H234" s="13"/>
      <c r="I234" s="32"/>
      <c r="J234" s="32"/>
      <c r="K234" s="14"/>
      <c r="L234" s="14"/>
      <c r="M234" s="14"/>
    </row>
    <row r="235" spans="1:13" ht="63">
      <c r="A235" s="1"/>
      <c r="B235" s="62" t="s">
        <v>313</v>
      </c>
      <c r="C235" s="63" t="s">
        <v>105</v>
      </c>
      <c r="D235" s="63" t="s">
        <v>18</v>
      </c>
      <c r="E235" s="125" t="s">
        <v>314</v>
      </c>
      <c r="F235" s="73"/>
      <c r="G235" s="64">
        <f>G236+G239</f>
        <v>400000</v>
      </c>
      <c r="H235" s="38"/>
      <c r="I235" s="32"/>
      <c r="J235" s="32"/>
      <c r="K235" s="14"/>
      <c r="L235" s="14"/>
      <c r="M235" s="14"/>
    </row>
    <row r="236" spans="1:13" ht="31.5">
      <c r="A236" s="1"/>
      <c r="B236" s="62" t="s">
        <v>315</v>
      </c>
      <c r="C236" s="73" t="s">
        <v>105</v>
      </c>
      <c r="D236" s="73" t="s">
        <v>18</v>
      </c>
      <c r="E236" s="125" t="s">
        <v>316</v>
      </c>
      <c r="F236" s="63"/>
      <c r="G236" s="64">
        <f>G237</f>
        <v>268000</v>
      </c>
      <c r="H236" s="38"/>
      <c r="I236" s="32"/>
      <c r="J236" s="32"/>
      <c r="K236" s="14"/>
      <c r="L236" s="14"/>
      <c r="M236" s="14"/>
    </row>
    <row r="237" spans="1:13" ht="31.5">
      <c r="A237" s="1"/>
      <c r="B237" s="62" t="s">
        <v>317</v>
      </c>
      <c r="C237" s="73" t="s">
        <v>105</v>
      </c>
      <c r="D237" s="73" t="s">
        <v>18</v>
      </c>
      <c r="E237" s="125" t="s">
        <v>318</v>
      </c>
      <c r="F237" s="63"/>
      <c r="G237" s="64">
        <f>G238</f>
        <v>268000</v>
      </c>
      <c r="H237" s="38"/>
      <c r="I237" s="32"/>
      <c r="J237" s="32"/>
      <c r="K237" s="14"/>
      <c r="L237" s="14"/>
      <c r="M237" s="14"/>
    </row>
    <row r="238" spans="1:13" ht="31.5">
      <c r="A238" s="1"/>
      <c r="B238" s="62" t="s">
        <v>34</v>
      </c>
      <c r="C238" s="73" t="s">
        <v>105</v>
      </c>
      <c r="D238" s="73" t="s">
        <v>18</v>
      </c>
      <c r="E238" s="125" t="s">
        <v>318</v>
      </c>
      <c r="F238" s="63" t="s">
        <v>35</v>
      </c>
      <c r="G238" s="64">
        <v>268000</v>
      </c>
      <c r="H238" s="38"/>
      <c r="I238" s="32"/>
      <c r="J238" s="32"/>
      <c r="K238" s="14"/>
      <c r="L238" s="14"/>
      <c r="M238" s="14"/>
    </row>
    <row r="239" spans="1:13" ht="31.5">
      <c r="A239" s="1"/>
      <c r="B239" s="62" t="s">
        <v>319</v>
      </c>
      <c r="C239" s="73" t="s">
        <v>105</v>
      </c>
      <c r="D239" s="73" t="s">
        <v>18</v>
      </c>
      <c r="E239" s="116" t="s">
        <v>320</v>
      </c>
      <c r="F239" s="73"/>
      <c r="G239" s="64">
        <f>G240</f>
        <v>132000</v>
      </c>
      <c r="H239" s="38"/>
      <c r="I239" s="32"/>
      <c r="J239" s="32"/>
      <c r="K239" s="14"/>
      <c r="L239" s="14"/>
      <c r="M239" s="14"/>
    </row>
    <row r="240" spans="1:13" ht="31.5">
      <c r="A240" s="1"/>
      <c r="B240" s="62" t="s">
        <v>317</v>
      </c>
      <c r="C240" s="73" t="s">
        <v>105</v>
      </c>
      <c r="D240" s="73" t="s">
        <v>18</v>
      </c>
      <c r="E240" s="125" t="s">
        <v>321</v>
      </c>
      <c r="F240" s="63"/>
      <c r="G240" s="64">
        <f>G241</f>
        <v>132000</v>
      </c>
      <c r="H240" s="38"/>
      <c r="I240" s="32"/>
      <c r="J240" s="32"/>
      <c r="K240" s="14"/>
      <c r="L240" s="14"/>
      <c r="M240" s="14"/>
    </row>
    <row r="241" spans="1:13" ht="31.5">
      <c r="A241" s="1"/>
      <c r="B241" s="62" t="s">
        <v>34</v>
      </c>
      <c r="C241" s="73" t="s">
        <v>105</v>
      </c>
      <c r="D241" s="73" t="s">
        <v>18</v>
      </c>
      <c r="E241" s="125" t="s">
        <v>321</v>
      </c>
      <c r="F241" s="63" t="s">
        <v>35</v>
      </c>
      <c r="G241" s="64">
        <v>132000</v>
      </c>
      <c r="H241" s="38"/>
      <c r="I241" s="32"/>
      <c r="J241" s="32"/>
      <c r="K241" s="14"/>
      <c r="L241" s="14"/>
      <c r="M241" s="14"/>
    </row>
    <row r="242" spans="1:13" ht="31.5">
      <c r="A242" s="1"/>
      <c r="B242" s="72" t="s">
        <v>70</v>
      </c>
      <c r="C242" s="70" t="s">
        <v>105</v>
      </c>
      <c r="D242" s="70" t="s">
        <v>18</v>
      </c>
      <c r="E242" s="124" t="s">
        <v>71</v>
      </c>
      <c r="F242" s="70"/>
      <c r="G242" s="71">
        <f>G243</f>
        <v>95000</v>
      </c>
      <c r="H242" s="38"/>
      <c r="I242" s="14"/>
      <c r="J242" s="14"/>
      <c r="K242" s="14"/>
      <c r="L242" s="14"/>
      <c r="M242" s="14"/>
    </row>
    <row r="243" spans="1:13" ht="63">
      <c r="A243" s="1"/>
      <c r="B243" s="62" t="s">
        <v>322</v>
      </c>
      <c r="C243" s="63" t="s">
        <v>105</v>
      </c>
      <c r="D243" s="63" t="s">
        <v>18</v>
      </c>
      <c r="E243" s="63" t="s">
        <v>323</v>
      </c>
      <c r="F243" s="63"/>
      <c r="G243" s="123">
        <f>G244</f>
        <v>95000</v>
      </c>
      <c r="H243" s="14"/>
      <c r="I243" s="14"/>
      <c r="J243" s="14"/>
      <c r="K243" s="14"/>
      <c r="L243" s="14"/>
      <c r="M243" s="14"/>
    </row>
    <row r="244" spans="1:13" ht="47.25">
      <c r="A244" s="1"/>
      <c r="B244" s="62" t="s">
        <v>324</v>
      </c>
      <c r="C244" s="63" t="s">
        <v>105</v>
      </c>
      <c r="D244" s="63" t="s">
        <v>18</v>
      </c>
      <c r="E244" s="63" t="s">
        <v>325</v>
      </c>
      <c r="F244" s="63"/>
      <c r="G244" s="123">
        <f>G245</f>
        <v>95000</v>
      </c>
      <c r="H244" s="14"/>
      <c r="I244" s="14"/>
      <c r="J244" s="14"/>
      <c r="K244" s="14"/>
      <c r="L244" s="14"/>
      <c r="M244" s="14"/>
    </row>
    <row r="245" spans="1:13" ht="31.5">
      <c r="A245" s="1"/>
      <c r="B245" s="62" t="s">
        <v>326</v>
      </c>
      <c r="C245" s="63" t="s">
        <v>105</v>
      </c>
      <c r="D245" s="63" t="s">
        <v>18</v>
      </c>
      <c r="E245" s="63" t="s">
        <v>327</v>
      </c>
      <c r="F245" s="63"/>
      <c r="G245" s="123">
        <f>G246</f>
        <v>95000</v>
      </c>
      <c r="H245" s="14"/>
      <c r="I245" s="14"/>
      <c r="J245" s="14"/>
      <c r="K245" s="14"/>
      <c r="L245" s="14"/>
      <c r="M245" s="14"/>
    </row>
    <row r="246" spans="1:13" ht="31.5">
      <c r="A246" s="1"/>
      <c r="B246" s="62" t="s">
        <v>34</v>
      </c>
      <c r="C246" s="63" t="s">
        <v>105</v>
      </c>
      <c r="D246" s="63" t="s">
        <v>18</v>
      </c>
      <c r="E246" s="63" t="s">
        <v>327</v>
      </c>
      <c r="F246" s="63" t="s">
        <v>35</v>
      </c>
      <c r="G246" s="123">
        <v>95000</v>
      </c>
      <c r="H246" s="14"/>
      <c r="I246" s="14"/>
      <c r="J246" s="14"/>
      <c r="K246" s="14"/>
      <c r="L246" s="14"/>
      <c r="M246" s="14"/>
    </row>
    <row r="247" spans="1:13" ht="15.75">
      <c r="A247" s="1"/>
      <c r="B247" s="72" t="s">
        <v>328</v>
      </c>
      <c r="C247" s="70" t="s">
        <v>105</v>
      </c>
      <c r="D247" s="70" t="s">
        <v>28</v>
      </c>
      <c r="E247" s="70"/>
      <c r="F247" s="70"/>
      <c r="G247" s="75">
        <f>G248</f>
        <v>14157362</v>
      </c>
      <c r="H247" s="14"/>
      <c r="I247" s="14"/>
      <c r="J247" s="14"/>
      <c r="K247" s="14"/>
      <c r="L247" s="14"/>
      <c r="M247" s="14"/>
    </row>
    <row r="248" spans="1:13" ht="31.5">
      <c r="A248" s="1"/>
      <c r="B248" s="101" t="s">
        <v>287</v>
      </c>
      <c r="C248" s="70" t="s">
        <v>105</v>
      </c>
      <c r="D248" s="70" t="s">
        <v>28</v>
      </c>
      <c r="E248" s="70" t="s">
        <v>288</v>
      </c>
      <c r="F248" s="70"/>
      <c r="G248" s="75">
        <f>G249+G253</f>
        <v>14157362</v>
      </c>
      <c r="H248" s="14"/>
      <c r="I248" s="14"/>
      <c r="J248" s="14"/>
      <c r="K248" s="14"/>
      <c r="L248" s="14"/>
      <c r="M248" s="14"/>
    </row>
    <row r="249" spans="1:13" ht="63">
      <c r="A249" s="1"/>
      <c r="B249" s="76" t="s">
        <v>412</v>
      </c>
      <c r="C249" s="63" t="s">
        <v>105</v>
      </c>
      <c r="D249" s="63" t="s">
        <v>28</v>
      </c>
      <c r="E249" s="63" t="s">
        <v>290</v>
      </c>
      <c r="F249" s="70"/>
      <c r="G249" s="64">
        <f>G250</f>
        <v>18000</v>
      </c>
      <c r="H249" s="14"/>
      <c r="I249" s="14"/>
      <c r="J249" s="14"/>
      <c r="K249" s="14"/>
      <c r="L249" s="14"/>
      <c r="M249" s="14"/>
    </row>
    <row r="250" spans="1:13" ht="47.25">
      <c r="A250" s="1"/>
      <c r="B250" s="62" t="s">
        <v>351</v>
      </c>
      <c r="C250" s="63" t="s">
        <v>105</v>
      </c>
      <c r="D250" s="63" t="s">
        <v>28</v>
      </c>
      <c r="E250" s="63" t="s">
        <v>352</v>
      </c>
      <c r="F250" s="63"/>
      <c r="G250" s="64">
        <f>G251</f>
        <v>18000</v>
      </c>
      <c r="H250" s="14"/>
      <c r="I250" s="14"/>
      <c r="J250" s="14"/>
      <c r="K250" s="14"/>
      <c r="L250" s="14"/>
      <c r="M250" s="14"/>
    </row>
    <row r="251" spans="1:13" ht="15.75">
      <c r="A251" s="1"/>
      <c r="B251" s="62" t="s">
        <v>409</v>
      </c>
      <c r="C251" s="73" t="s">
        <v>105</v>
      </c>
      <c r="D251" s="63" t="s">
        <v>28</v>
      </c>
      <c r="E251" s="63" t="s">
        <v>354</v>
      </c>
      <c r="F251" s="73"/>
      <c r="G251" s="64">
        <f>G252</f>
        <v>18000</v>
      </c>
      <c r="H251" s="14"/>
      <c r="I251" s="14"/>
      <c r="J251" s="14"/>
      <c r="K251" s="14"/>
      <c r="L251" s="14"/>
      <c r="M251" s="14"/>
    </row>
    <row r="252" spans="1:13" ht="15.75">
      <c r="A252" s="1"/>
      <c r="B252" s="78" t="s">
        <v>243</v>
      </c>
      <c r="C252" s="73" t="s">
        <v>105</v>
      </c>
      <c r="D252" s="63" t="s">
        <v>28</v>
      </c>
      <c r="E252" s="63" t="s">
        <v>354</v>
      </c>
      <c r="F252" s="73" t="s">
        <v>244</v>
      </c>
      <c r="G252" s="64">
        <v>18000</v>
      </c>
      <c r="H252" s="14"/>
      <c r="I252" s="14"/>
      <c r="J252" s="14"/>
      <c r="K252" s="14"/>
      <c r="L252" s="14"/>
      <c r="M252" s="14"/>
    </row>
    <row r="253" spans="1:13" ht="63">
      <c r="A253" s="1"/>
      <c r="B253" s="62" t="s">
        <v>329</v>
      </c>
      <c r="C253" s="63" t="s">
        <v>105</v>
      </c>
      <c r="D253" s="63" t="s">
        <v>28</v>
      </c>
      <c r="E253" s="63" t="s">
        <v>330</v>
      </c>
      <c r="F253" s="73"/>
      <c r="G253" s="64">
        <f>G257+G262+G255</f>
        <v>14139362</v>
      </c>
      <c r="H253" s="14"/>
      <c r="I253" s="14"/>
      <c r="J253" s="14"/>
      <c r="K253" s="14"/>
      <c r="L253" s="14"/>
      <c r="M253" s="14"/>
    </row>
    <row r="254" spans="1:13" ht="15.75">
      <c r="A254" s="1"/>
      <c r="B254" s="62" t="s">
        <v>437</v>
      </c>
      <c r="C254" s="73" t="s">
        <v>105</v>
      </c>
      <c r="D254" s="73" t="s">
        <v>28</v>
      </c>
      <c r="E254" s="63" t="s">
        <v>440</v>
      </c>
      <c r="F254" s="73"/>
      <c r="G254" s="64">
        <f>G255</f>
        <v>95349</v>
      </c>
      <c r="H254" s="14"/>
      <c r="I254" s="14"/>
      <c r="J254" s="14"/>
      <c r="K254" s="14"/>
      <c r="L254" s="14"/>
      <c r="M254" s="14"/>
    </row>
    <row r="255" spans="1:13" ht="47.25">
      <c r="A255" s="1"/>
      <c r="B255" s="62" t="s">
        <v>426</v>
      </c>
      <c r="C255" s="63" t="s">
        <v>105</v>
      </c>
      <c r="D255" s="63" t="s">
        <v>28</v>
      </c>
      <c r="E255" s="63" t="s">
        <v>433</v>
      </c>
      <c r="F255" s="63"/>
      <c r="G255" s="123">
        <f>G256</f>
        <v>95349</v>
      </c>
      <c r="H255" s="14"/>
      <c r="I255" s="14"/>
      <c r="J255" s="14"/>
      <c r="K255" s="14"/>
      <c r="L255" s="14"/>
      <c r="M255" s="14"/>
    </row>
    <row r="256" spans="1:13" ht="31.5">
      <c r="A256" s="1"/>
      <c r="B256" s="62" t="s">
        <v>34</v>
      </c>
      <c r="C256" s="63" t="s">
        <v>105</v>
      </c>
      <c r="D256" s="63" t="s">
        <v>28</v>
      </c>
      <c r="E256" s="63" t="s">
        <v>433</v>
      </c>
      <c r="F256" s="63" t="s">
        <v>35</v>
      </c>
      <c r="G256" s="123">
        <v>95349</v>
      </c>
      <c r="H256" s="14"/>
      <c r="I256" s="14"/>
      <c r="J256" s="14"/>
      <c r="K256" s="14"/>
      <c r="L256" s="14"/>
      <c r="M256" s="14"/>
    </row>
    <row r="257" spans="1:13" ht="31.5">
      <c r="A257" s="1"/>
      <c r="B257" s="62" t="s">
        <v>331</v>
      </c>
      <c r="C257" s="63" t="s">
        <v>105</v>
      </c>
      <c r="D257" s="63" t="s">
        <v>28</v>
      </c>
      <c r="E257" s="63" t="s">
        <v>332</v>
      </c>
      <c r="F257" s="63"/>
      <c r="G257" s="123">
        <f>G258</f>
        <v>13895013</v>
      </c>
      <c r="H257" s="14"/>
      <c r="I257" s="14"/>
      <c r="J257" s="14"/>
      <c r="K257" s="14"/>
      <c r="L257" s="14"/>
      <c r="M257" s="14"/>
    </row>
    <row r="258" spans="1:13" ht="31.5">
      <c r="A258" s="1"/>
      <c r="B258" s="78" t="s">
        <v>164</v>
      </c>
      <c r="C258" s="63" t="s">
        <v>105</v>
      </c>
      <c r="D258" s="63" t="s">
        <v>28</v>
      </c>
      <c r="E258" s="63" t="s">
        <v>333</v>
      </c>
      <c r="F258" s="63"/>
      <c r="G258" s="123">
        <f>G259+G260+G261</f>
        <v>13895013</v>
      </c>
      <c r="H258" s="14"/>
      <c r="I258" s="14"/>
      <c r="J258" s="14"/>
      <c r="K258" s="14"/>
      <c r="L258" s="14"/>
      <c r="M258" s="14"/>
    </row>
    <row r="259" spans="1:13" ht="63">
      <c r="A259" s="1"/>
      <c r="B259" s="62" t="s">
        <v>25</v>
      </c>
      <c r="C259" s="63" t="s">
        <v>105</v>
      </c>
      <c r="D259" s="63" t="s">
        <v>28</v>
      </c>
      <c r="E259" s="63" t="s">
        <v>333</v>
      </c>
      <c r="F259" s="63" t="s">
        <v>26</v>
      </c>
      <c r="G259" s="64">
        <v>12612722</v>
      </c>
      <c r="H259" s="14"/>
      <c r="I259" s="14"/>
      <c r="J259" s="14"/>
      <c r="K259" s="14"/>
      <c r="L259" s="14"/>
      <c r="M259" s="14"/>
    </row>
    <row r="260" spans="1:13" ht="31.5">
      <c r="A260" s="1"/>
      <c r="B260" s="62" t="s">
        <v>34</v>
      </c>
      <c r="C260" s="63" t="s">
        <v>105</v>
      </c>
      <c r="D260" s="63" t="s">
        <v>28</v>
      </c>
      <c r="E260" s="63" t="s">
        <v>333</v>
      </c>
      <c r="F260" s="63" t="s">
        <v>35</v>
      </c>
      <c r="G260" s="123">
        <v>1224531</v>
      </c>
      <c r="H260" s="14"/>
      <c r="I260" s="14"/>
      <c r="J260" s="14"/>
      <c r="K260" s="14"/>
      <c r="L260" s="14"/>
      <c r="M260" s="14"/>
    </row>
    <row r="261" spans="1:13" ht="15.75">
      <c r="A261" s="1"/>
      <c r="B261" s="62" t="s">
        <v>36</v>
      </c>
      <c r="C261" s="63" t="s">
        <v>105</v>
      </c>
      <c r="D261" s="63" t="s">
        <v>28</v>
      </c>
      <c r="E261" s="63" t="s">
        <v>333</v>
      </c>
      <c r="F261" s="63" t="s">
        <v>37</v>
      </c>
      <c r="G261" s="123">
        <v>57760</v>
      </c>
      <c r="H261" s="14"/>
      <c r="I261" s="14"/>
      <c r="J261" s="14"/>
      <c r="K261" s="14"/>
      <c r="L261" s="14"/>
      <c r="M261" s="14"/>
    </row>
    <row r="262" spans="1:13" ht="31.5">
      <c r="A262" s="1"/>
      <c r="B262" s="62" t="s">
        <v>334</v>
      </c>
      <c r="C262" s="73" t="s">
        <v>105</v>
      </c>
      <c r="D262" s="73" t="s">
        <v>28</v>
      </c>
      <c r="E262" s="73" t="s">
        <v>335</v>
      </c>
      <c r="F262" s="73"/>
      <c r="G262" s="64">
        <f>G263</f>
        <v>149000</v>
      </c>
      <c r="H262" s="14"/>
      <c r="I262" s="14"/>
      <c r="J262" s="14"/>
      <c r="K262" s="14"/>
      <c r="L262" s="14"/>
      <c r="M262" s="14"/>
    </row>
    <row r="263" spans="1:13" ht="15.75">
      <c r="A263" s="1"/>
      <c r="B263" s="62" t="s">
        <v>336</v>
      </c>
      <c r="C263" s="73" t="s">
        <v>105</v>
      </c>
      <c r="D263" s="73" t="s">
        <v>28</v>
      </c>
      <c r="E263" s="73" t="s">
        <v>337</v>
      </c>
      <c r="F263" s="73"/>
      <c r="G263" s="64">
        <f>G264</f>
        <v>149000</v>
      </c>
      <c r="H263" s="14"/>
      <c r="I263" s="14"/>
      <c r="J263" s="14"/>
      <c r="K263" s="14"/>
      <c r="L263" s="14"/>
      <c r="M263" s="14"/>
    </row>
    <row r="264" spans="1:13" ht="31.5">
      <c r="A264" s="1"/>
      <c r="B264" s="62" t="s">
        <v>34</v>
      </c>
      <c r="C264" s="73" t="s">
        <v>105</v>
      </c>
      <c r="D264" s="73" t="s">
        <v>28</v>
      </c>
      <c r="E264" s="73" t="s">
        <v>337</v>
      </c>
      <c r="F264" s="73" t="s">
        <v>35</v>
      </c>
      <c r="G264" s="64">
        <v>149000</v>
      </c>
      <c r="H264" s="14"/>
      <c r="I264" s="14"/>
      <c r="J264" s="14"/>
      <c r="K264" s="14"/>
      <c r="L264" s="14"/>
      <c r="M264" s="14"/>
    </row>
    <row r="265" spans="1:13" ht="15.75">
      <c r="A265" s="1"/>
      <c r="B265" s="72" t="s">
        <v>338</v>
      </c>
      <c r="C265" s="70" t="s">
        <v>105</v>
      </c>
      <c r="D265" s="70" t="s">
        <v>105</v>
      </c>
      <c r="E265" s="63"/>
      <c r="F265" s="63"/>
      <c r="G265" s="71">
        <f>G266</f>
        <v>2419757</v>
      </c>
      <c r="H265" s="14"/>
      <c r="I265" s="14"/>
      <c r="J265" s="14"/>
      <c r="K265" s="14"/>
      <c r="L265" s="14"/>
      <c r="M265" s="14"/>
    </row>
    <row r="266" spans="1:13" ht="63">
      <c r="A266" s="1"/>
      <c r="B266" s="72" t="s">
        <v>339</v>
      </c>
      <c r="C266" s="70" t="s">
        <v>105</v>
      </c>
      <c r="D266" s="70" t="s">
        <v>105</v>
      </c>
      <c r="E266" s="70" t="s">
        <v>340</v>
      </c>
      <c r="F266" s="70"/>
      <c r="G266" s="71">
        <f>G267+G271</f>
        <v>2419757</v>
      </c>
      <c r="H266" s="14"/>
      <c r="I266" s="14"/>
      <c r="J266" s="14"/>
      <c r="K266" s="14"/>
      <c r="L266" s="14"/>
      <c r="M266" s="14"/>
    </row>
    <row r="267" spans="1:13" ht="94.5">
      <c r="A267" s="1"/>
      <c r="B267" s="62" t="s">
        <v>365</v>
      </c>
      <c r="C267" s="63" t="s">
        <v>105</v>
      </c>
      <c r="D267" s="63" t="s">
        <v>105</v>
      </c>
      <c r="E267" s="63" t="s">
        <v>366</v>
      </c>
      <c r="F267" s="63"/>
      <c r="G267" s="64">
        <f>G268</f>
        <v>173282</v>
      </c>
      <c r="H267" s="14"/>
      <c r="I267" s="14"/>
      <c r="J267" s="14"/>
      <c r="K267" s="14"/>
      <c r="L267" s="14"/>
      <c r="M267" s="14"/>
    </row>
    <row r="268" spans="1:13" ht="31.5">
      <c r="A268" s="1"/>
      <c r="B268" s="62" t="s">
        <v>367</v>
      </c>
      <c r="C268" s="63" t="s">
        <v>105</v>
      </c>
      <c r="D268" s="63" t="s">
        <v>105</v>
      </c>
      <c r="E268" s="63" t="s">
        <v>368</v>
      </c>
      <c r="F268" s="63"/>
      <c r="G268" s="64">
        <f>G269</f>
        <v>173282</v>
      </c>
      <c r="H268" s="14"/>
      <c r="I268" s="14"/>
      <c r="J268" s="14"/>
      <c r="K268" s="14"/>
      <c r="L268" s="14"/>
      <c r="M268" s="14"/>
    </row>
    <row r="269" spans="1:13" ht="15.75">
      <c r="A269" s="1"/>
      <c r="B269" s="62" t="s">
        <v>369</v>
      </c>
      <c r="C269" s="63" t="s">
        <v>105</v>
      </c>
      <c r="D269" s="63" t="s">
        <v>105</v>
      </c>
      <c r="E269" s="63" t="s">
        <v>370</v>
      </c>
      <c r="F269" s="70"/>
      <c r="G269" s="64">
        <f>G270</f>
        <v>173282</v>
      </c>
      <c r="H269" s="14"/>
      <c r="I269" s="14"/>
      <c r="J269" s="14"/>
      <c r="K269" s="14"/>
      <c r="L269" s="14"/>
      <c r="M269" s="14"/>
    </row>
    <row r="270" spans="1:13" ht="31.5">
      <c r="A270" s="1"/>
      <c r="B270" s="62" t="s">
        <v>34</v>
      </c>
      <c r="C270" s="63" t="s">
        <v>105</v>
      </c>
      <c r="D270" s="63" t="s">
        <v>105</v>
      </c>
      <c r="E270" s="63" t="s">
        <v>370</v>
      </c>
      <c r="F270" s="63" t="s">
        <v>35</v>
      </c>
      <c r="G270" s="64">
        <v>173282</v>
      </c>
      <c r="H270" s="14"/>
      <c r="I270" s="14"/>
      <c r="J270" s="14"/>
      <c r="K270" s="14"/>
      <c r="L270" s="14"/>
      <c r="M270" s="14"/>
    </row>
    <row r="271" spans="1:13" ht="78.75">
      <c r="A271" s="1"/>
      <c r="B271" s="62" t="s">
        <v>341</v>
      </c>
      <c r="C271" s="63" t="s">
        <v>105</v>
      </c>
      <c r="D271" s="63" t="s">
        <v>105</v>
      </c>
      <c r="E271" s="63" t="s">
        <v>342</v>
      </c>
      <c r="F271" s="63"/>
      <c r="G271" s="64">
        <f>G272</f>
        <v>2246475</v>
      </c>
      <c r="H271" s="14"/>
      <c r="I271" s="14"/>
      <c r="J271" s="14"/>
      <c r="K271" s="14"/>
      <c r="L271" s="14"/>
      <c r="M271" s="14"/>
    </row>
    <row r="272" spans="1:13" ht="31.5">
      <c r="A272" s="1"/>
      <c r="B272" s="62" t="s">
        <v>343</v>
      </c>
      <c r="C272" s="63" t="s">
        <v>105</v>
      </c>
      <c r="D272" s="63" t="s">
        <v>105</v>
      </c>
      <c r="E272" s="63" t="s">
        <v>344</v>
      </c>
      <c r="F272" s="63"/>
      <c r="G272" s="64">
        <f>G276+G279+G273</f>
        <v>2246475</v>
      </c>
      <c r="H272" s="14"/>
      <c r="I272" s="14"/>
      <c r="J272" s="14"/>
      <c r="K272" s="14"/>
      <c r="L272" s="14"/>
      <c r="M272" s="14"/>
    </row>
    <row r="273" spans="1:13" ht="15.75">
      <c r="A273" s="1"/>
      <c r="B273" s="61" t="s">
        <v>414</v>
      </c>
      <c r="C273" s="63" t="s">
        <v>105</v>
      </c>
      <c r="D273" s="63" t="s">
        <v>105</v>
      </c>
      <c r="E273" s="63" t="s">
        <v>415</v>
      </c>
      <c r="F273" s="63"/>
      <c r="G273" s="64">
        <f>G274+G275</f>
        <v>533660</v>
      </c>
      <c r="H273" s="14"/>
      <c r="I273" s="14"/>
      <c r="J273" s="14"/>
      <c r="K273" s="14"/>
      <c r="L273" s="14"/>
      <c r="M273" s="14"/>
    </row>
    <row r="274" spans="1:13" ht="31.5">
      <c r="A274" s="1"/>
      <c r="B274" s="61" t="s">
        <v>34</v>
      </c>
      <c r="C274" s="63" t="s">
        <v>105</v>
      </c>
      <c r="D274" s="63" t="s">
        <v>105</v>
      </c>
      <c r="E274" s="63" t="s">
        <v>415</v>
      </c>
      <c r="F274" s="63" t="s">
        <v>35</v>
      </c>
      <c r="G274" s="64">
        <v>186186</v>
      </c>
      <c r="H274" s="14"/>
      <c r="I274" s="14"/>
      <c r="J274" s="14"/>
      <c r="K274" s="14"/>
      <c r="L274" s="14"/>
      <c r="M274" s="14"/>
    </row>
    <row r="275" spans="1:13" ht="15.75">
      <c r="A275" s="1"/>
      <c r="B275" s="78" t="s">
        <v>243</v>
      </c>
      <c r="C275" s="63" t="s">
        <v>105</v>
      </c>
      <c r="D275" s="63" t="s">
        <v>105</v>
      </c>
      <c r="E275" s="63" t="s">
        <v>415</v>
      </c>
      <c r="F275" s="63" t="s">
        <v>244</v>
      </c>
      <c r="G275" s="64">
        <v>347474</v>
      </c>
      <c r="H275" s="14"/>
      <c r="I275" s="14"/>
      <c r="J275" s="14"/>
      <c r="K275" s="14"/>
      <c r="L275" s="14"/>
      <c r="M275" s="14"/>
    </row>
    <row r="276" spans="1:13" ht="31.5">
      <c r="A276" s="1"/>
      <c r="B276" s="78" t="s">
        <v>164</v>
      </c>
      <c r="C276" s="73" t="s">
        <v>345</v>
      </c>
      <c r="D276" s="73" t="s">
        <v>105</v>
      </c>
      <c r="E276" s="73" t="s">
        <v>346</v>
      </c>
      <c r="F276" s="77"/>
      <c r="G276" s="64">
        <f>G277+G278</f>
        <v>878115</v>
      </c>
      <c r="H276" s="14"/>
      <c r="I276" s="14"/>
      <c r="J276" s="14"/>
      <c r="K276" s="14"/>
      <c r="L276" s="14"/>
      <c r="M276" s="14"/>
    </row>
    <row r="277" spans="1:14" ht="63">
      <c r="A277" s="1"/>
      <c r="B277" s="62" t="s">
        <v>25</v>
      </c>
      <c r="C277" s="73" t="s">
        <v>105</v>
      </c>
      <c r="D277" s="73" t="s">
        <v>105</v>
      </c>
      <c r="E277" s="73" t="s">
        <v>346</v>
      </c>
      <c r="F277" s="73" t="s">
        <v>26</v>
      </c>
      <c r="G277" s="64">
        <v>362547</v>
      </c>
      <c r="H277" s="13"/>
      <c r="I277" s="32"/>
      <c r="J277" s="32"/>
      <c r="K277" s="32"/>
      <c r="L277" s="32"/>
      <c r="M277" s="32"/>
      <c r="N277" s="42"/>
    </row>
    <row r="278" spans="1:13" ht="31.5">
      <c r="A278" s="1"/>
      <c r="B278" s="62" t="s">
        <v>34</v>
      </c>
      <c r="C278" s="63" t="s">
        <v>105</v>
      </c>
      <c r="D278" s="63" t="s">
        <v>105</v>
      </c>
      <c r="E278" s="73" t="s">
        <v>346</v>
      </c>
      <c r="F278" s="63" t="s">
        <v>35</v>
      </c>
      <c r="G278" s="64">
        <v>515568</v>
      </c>
      <c r="H278" s="43"/>
      <c r="I278" s="14"/>
      <c r="J278" s="14"/>
      <c r="K278" s="14"/>
      <c r="L278" s="14"/>
      <c r="M278" s="14"/>
    </row>
    <row r="279" spans="1:13" ht="31.5">
      <c r="A279" s="1"/>
      <c r="B279" s="126" t="s">
        <v>347</v>
      </c>
      <c r="C279" s="63" t="s">
        <v>345</v>
      </c>
      <c r="D279" s="63" t="s">
        <v>105</v>
      </c>
      <c r="E279" s="125" t="s">
        <v>348</v>
      </c>
      <c r="F279" s="63"/>
      <c r="G279" s="123">
        <f>G280+G281</f>
        <v>834700</v>
      </c>
      <c r="H279" s="13"/>
      <c r="I279" s="14"/>
      <c r="J279" s="14"/>
      <c r="K279" s="14"/>
      <c r="L279" s="14"/>
      <c r="M279" s="14"/>
    </row>
    <row r="280" spans="1:13" ht="31.5">
      <c r="A280" s="1"/>
      <c r="B280" s="62" t="s">
        <v>34</v>
      </c>
      <c r="C280" s="63" t="s">
        <v>105</v>
      </c>
      <c r="D280" s="63" t="s">
        <v>105</v>
      </c>
      <c r="E280" s="125" t="s">
        <v>348</v>
      </c>
      <c r="F280" s="63" t="s">
        <v>35</v>
      </c>
      <c r="G280" s="64">
        <v>350574</v>
      </c>
      <c r="H280" s="13"/>
      <c r="I280" s="14"/>
      <c r="J280" s="14"/>
      <c r="K280" s="14"/>
      <c r="L280" s="14"/>
      <c r="M280" s="14"/>
    </row>
    <row r="281" spans="1:13" ht="15.75">
      <c r="A281" s="1"/>
      <c r="B281" s="78" t="s">
        <v>243</v>
      </c>
      <c r="C281" s="63" t="s">
        <v>105</v>
      </c>
      <c r="D281" s="63" t="s">
        <v>105</v>
      </c>
      <c r="E281" s="125" t="s">
        <v>348</v>
      </c>
      <c r="F281" s="63" t="s">
        <v>244</v>
      </c>
      <c r="G281" s="64">
        <v>484126</v>
      </c>
      <c r="H281" s="13"/>
      <c r="I281" s="14"/>
      <c r="J281" s="14"/>
      <c r="K281" s="14"/>
      <c r="L281" s="14"/>
      <c r="M281" s="14"/>
    </row>
    <row r="282" spans="1:13" ht="15.75">
      <c r="A282" s="1"/>
      <c r="B282" s="72" t="s">
        <v>349</v>
      </c>
      <c r="C282" s="70" t="s">
        <v>105</v>
      </c>
      <c r="D282" s="70" t="s">
        <v>178</v>
      </c>
      <c r="E282" s="70"/>
      <c r="F282" s="70"/>
      <c r="G282" s="71">
        <f>G283+G296</f>
        <v>7253397</v>
      </c>
      <c r="H282" s="14"/>
      <c r="I282" s="14"/>
      <c r="J282" s="14"/>
      <c r="K282" s="14"/>
      <c r="L282" s="14"/>
      <c r="M282" s="14"/>
    </row>
    <row r="283" spans="1:13" ht="31.5">
      <c r="A283" s="1"/>
      <c r="B283" s="101" t="s">
        <v>287</v>
      </c>
      <c r="C283" s="70" t="s">
        <v>105</v>
      </c>
      <c r="D283" s="70" t="s">
        <v>178</v>
      </c>
      <c r="E283" s="70" t="s">
        <v>288</v>
      </c>
      <c r="F283" s="70"/>
      <c r="G283" s="71">
        <f>G284</f>
        <v>5749605</v>
      </c>
      <c r="H283" s="14"/>
      <c r="I283" s="14"/>
      <c r="J283" s="14"/>
      <c r="K283" s="14"/>
      <c r="L283" s="14"/>
      <c r="M283" s="14"/>
    </row>
    <row r="284" spans="1:13" ht="63">
      <c r="A284" s="1"/>
      <c r="B284" s="76" t="s">
        <v>289</v>
      </c>
      <c r="C284" s="63" t="s">
        <v>105</v>
      </c>
      <c r="D284" s="63" t="s">
        <v>178</v>
      </c>
      <c r="E284" s="63" t="s">
        <v>290</v>
      </c>
      <c r="F284" s="70"/>
      <c r="G284" s="64">
        <f>G285+G292</f>
        <v>5749605</v>
      </c>
      <c r="H284" s="14"/>
      <c r="I284" s="14"/>
      <c r="J284" s="14"/>
      <c r="K284" s="14"/>
      <c r="L284" s="14"/>
      <c r="M284" s="14"/>
    </row>
    <row r="285" spans="1:13" ht="31.5">
      <c r="A285" s="1"/>
      <c r="B285" s="62" t="s">
        <v>291</v>
      </c>
      <c r="C285" s="63" t="s">
        <v>105</v>
      </c>
      <c r="D285" s="63" t="s">
        <v>178</v>
      </c>
      <c r="E285" s="63" t="s">
        <v>292</v>
      </c>
      <c r="F285" s="70"/>
      <c r="G285" s="64">
        <f>G288+G286</f>
        <v>5467605</v>
      </c>
      <c r="H285" s="14"/>
      <c r="I285" s="14"/>
      <c r="J285" s="14"/>
      <c r="K285" s="14"/>
      <c r="L285" s="14"/>
      <c r="M285" s="14"/>
    </row>
    <row r="286" spans="1:13" ht="47.25">
      <c r="A286" s="1"/>
      <c r="B286" s="76" t="s">
        <v>293</v>
      </c>
      <c r="C286" s="73" t="s">
        <v>105</v>
      </c>
      <c r="D286" s="73" t="s">
        <v>178</v>
      </c>
      <c r="E286" s="73" t="s">
        <v>294</v>
      </c>
      <c r="F286" s="73"/>
      <c r="G286" s="64">
        <f>G287</f>
        <v>69293</v>
      </c>
      <c r="H286" s="14"/>
      <c r="I286" s="14"/>
      <c r="J286" s="14"/>
      <c r="K286" s="14"/>
      <c r="L286" s="14"/>
      <c r="M286" s="14"/>
    </row>
    <row r="287" spans="1:13" ht="63">
      <c r="A287" s="1"/>
      <c r="B287" s="62" t="s">
        <v>25</v>
      </c>
      <c r="C287" s="73" t="s">
        <v>105</v>
      </c>
      <c r="D287" s="73" t="s">
        <v>178</v>
      </c>
      <c r="E287" s="73" t="s">
        <v>294</v>
      </c>
      <c r="F287" s="73" t="s">
        <v>26</v>
      </c>
      <c r="G287" s="64">
        <v>69293</v>
      </c>
      <c r="H287" s="14"/>
      <c r="I287" s="14"/>
      <c r="J287" s="14"/>
      <c r="K287" s="14"/>
      <c r="L287" s="14"/>
      <c r="M287" s="14"/>
    </row>
    <row r="288" spans="1:13" ht="31.5">
      <c r="A288" s="1"/>
      <c r="B288" s="78" t="s">
        <v>164</v>
      </c>
      <c r="C288" s="63" t="s">
        <v>105</v>
      </c>
      <c r="D288" s="63" t="s">
        <v>178</v>
      </c>
      <c r="E288" s="63" t="s">
        <v>350</v>
      </c>
      <c r="F288" s="63"/>
      <c r="G288" s="64">
        <f>G289+G290+G291</f>
        <v>5398312</v>
      </c>
      <c r="H288" s="14"/>
      <c r="I288" s="14"/>
      <c r="J288" s="14"/>
      <c r="K288" s="14"/>
      <c r="L288" s="14"/>
      <c r="M288" s="14"/>
    </row>
    <row r="289" spans="1:13" ht="63">
      <c r="A289" s="1"/>
      <c r="B289" s="62" t="s">
        <v>25</v>
      </c>
      <c r="C289" s="63" t="s">
        <v>105</v>
      </c>
      <c r="D289" s="63" t="s">
        <v>178</v>
      </c>
      <c r="E289" s="63" t="s">
        <v>350</v>
      </c>
      <c r="F289" s="125">
        <v>100</v>
      </c>
      <c r="G289" s="64">
        <v>4686427</v>
      </c>
      <c r="H289" s="14"/>
      <c r="I289" s="14"/>
      <c r="J289" s="14"/>
      <c r="K289" s="14"/>
      <c r="L289" s="14"/>
      <c r="M289" s="14"/>
    </row>
    <row r="290" spans="1:13" ht="31.5">
      <c r="A290" s="1"/>
      <c r="B290" s="62" t="s">
        <v>34</v>
      </c>
      <c r="C290" s="63" t="s">
        <v>105</v>
      </c>
      <c r="D290" s="63" t="s">
        <v>178</v>
      </c>
      <c r="E290" s="63" t="s">
        <v>350</v>
      </c>
      <c r="F290" s="63" t="s">
        <v>35</v>
      </c>
      <c r="G290" s="64">
        <v>705289</v>
      </c>
      <c r="H290" s="14"/>
      <c r="I290" s="14"/>
      <c r="J290" s="14"/>
      <c r="K290" s="14"/>
      <c r="L290" s="14"/>
      <c r="M290" s="14"/>
    </row>
    <row r="291" spans="1:13" ht="15.75">
      <c r="A291" s="1"/>
      <c r="B291" s="62" t="s">
        <v>36</v>
      </c>
      <c r="C291" s="63" t="s">
        <v>105</v>
      </c>
      <c r="D291" s="63" t="s">
        <v>178</v>
      </c>
      <c r="E291" s="63" t="s">
        <v>350</v>
      </c>
      <c r="F291" s="63" t="s">
        <v>37</v>
      </c>
      <c r="G291" s="64">
        <v>6596</v>
      </c>
      <c r="H291" s="14"/>
      <c r="I291" s="14"/>
      <c r="J291" s="14"/>
      <c r="K291" s="14"/>
      <c r="L291" s="14"/>
      <c r="M291" s="14"/>
    </row>
    <row r="292" spans="1:13" ht="47.25">
      <c r="A292" s="1"/>
      <c r="B292" s="62" t="s">
        <v>351</v>
      </c>
      <c r="C292" s="63" t="s">
        <v>105</v>
      </c>
      <c r="D292" s="63" t="s">
        <v>178</v>
      </c>
      <c r="E292" s="63" t="s">
        <v>352</v>
      </c>
      <c r="F292" s="63"/>
      <c r="G292" s="64">
        <f>G293</f>
        <v>282000</v>
      </c>
      <c r="H292" s="14"/>
      <c r="I292" s="14"/>
      <c r="J292" s="14"/>
      <c r="K292" s="14"/>
      <c r="L292" s="14"/>
      <c r="M292" s="14"/>
    </row>
    <row r="293" spans="1:13" ht="15.75">
      <c r="A293" s="1"/>
      <c r="B293" s="62" t="s">
        <v>353</v>
      </c>
      <c r="C293" s="63" t="s">
        <v>105</v>
      </c>
      <c r="D293" s="63" t="s">
        <v>178</v>
      </c>
      <c r="E293" s="63" t="s">
        <v>354</v>
      </c>
      <c r="F293" s="63"/>
      <c r="G293" s="64">
        <f>G294+G295</f>
        <v>282000</v>
      </c>
      <c r="H293" s="14"/>
      <c r="I293" s="14"/>
      <c r="J293" s="14"/>
      <c r="K293" s="14"/>
      <c r="L293" s="14"/>
      <c r="M293" s="14"/>
    </row>
    <row r="294" spans="1:14" ht="31.5">
      <c r="A294" s="1"/>
      <c r="B294" s="62" t="s">
        <v>34</v>
      </c>
      <c r="C294" s="63" t="s">
        <v>105</v>
      </c>
      <c r="D294" s="63" t="s">
        <v>178</v>
      </c>
      <c r="E294" s="63" t="s">
        <v>354</v>
      </c>
      <c r="F294" s="63" t="s">
        <v>35</v>
      </c>
      <c r="G294" s="64">
        <v>250000</v>
      </c>
      <c r="H294" s="14"/>
      <c r="I294" s="32"/>
      <c r="J294" s="32"/>
      <c r="K294" s="32"/>
      <c r="L294" s="32"/>
      <c r="M294" s="32"/>
      <c r="N294" s="42"/>
    </row>
    <row r="295" spans="1:14" ht="15.75">
      <c r="A295" s="1"/>
      <c r="B295" s="78" t="s">
        <v>243</v>
      </c>
      <c r="C295" s="63" t="s">
        <v>105</v>
      </c>
      <c r="D295" s="63" t="s">
        <v>178</v>
      </c>
      <c r="E295" s="73" t="s">
        <v>354</v>
      </c>
      <c r="F295" s="63" t="s">
        <v>244</v>
      </c>
      <c r="G295" s="64">
        <v>32000</v>
      </c>
      <c r="H295" s="14"/>
      <c r="I295" s="32"/>
      <c r="J295" s="32"/>
      <c r="K295" s="32"/>
      <c r="L295" s="32"/>
      <c r="M295" s="32"/>
      <c r="N295" s="42"/>
    </row>
    <row r="296" spans="1:14" ht="15.75">
      <c r="A296" s="1"/>
      <c r="B296" s="101" t="s">
        <v>79</v>
      </c>
      <c r="C296" s="70" t="s">
        <v>105</v>
      </c>
      <c r="D296" s="70" t="s">
        <v>178</v>
      </c>
      <c r="E296" s="70" t="s">
        <v>355</v>
      </c>
      <c r="F296" s="70"/>
      <c r="G296" s="75">
        <f>G297</f>
        <v>1503792</v>
      </c>
      <c r="H296" s="32"/>
      <c r="I296" s="32"/>
      <c r="J296" s="32"/>
      <c r="K296" s="32"/>
      <c r="L296" s="32"/>
      <c r="M296" s="32"/>
      <c r="N296" s="42"/>
    </row>
    <row r="297" spans="1:13" ht="31.5">
      <c r="A297" s="1"/>
      <c r="B297" s="76" t="s">
        <v>81</v>
      </c>
      <c r="C297" s="63" t="s">
        <v>105</v>
      </c>
      <c r="D297" s="63" t="s">
        <v>178</v>
      </c>
      <c r="E297" s="73" t="s">
        <v>82</v>
      </c>
      <c r="F297" s="63"/>
      <c r="G297" s="64">
        <f>G298</f>
        <v>1503792</v>
      </c>
      <c r="H297" s="14"/>
      <c r="I297" s="14"/>
      <c r="J297" s="14"/>
      <c r="K297" s="14"/>
      <c r="L297" s="14"/>
      <c r="M297" s="14"/>
    </row>
    <row r="298" spans="1:13" ht="31.5">
      <c r="A298" s="1"/>
      <c r="B298" s="76" t="s">
        <v>23</v>
      </c>
      <c r="C298" s="63" t="s">
        <v>105</v>
      </c>
      <c r="D298" s="63" t="s">
        <v>178</v>
      </c>
      <c r="E298" s="73" t="s">
        <v>83</v>
      </c>
      <c r="F298" s="63"/>
      <c r="G298" s="64">
        <f>G299</f>
        <v>1503792</v>
      </c>
      <c r="H298" s="14"/>
      <c r="I298" s="14"/>
      <c r="J298" s="14"/>
      <c r="K298" s="14"/>
      <c r="L298" s="14"/>
      <c r="M298" s="14"/>
    </row>
    <row r="299" spans="1:13" ht="63">
      <c r="A299" s="1"/>
      <c r="B299" s="62" t="s">
        <v>25</v>
      </c>
      <c r="C299" s="63" t="s">
        <v>105</v>
      </c>
      <c r="D299" s="63" t="s">
        <v>178</v>
      </c>
      <c r="E299" s="73" t="s">
        <v>83</v>
      </c>
      <c r="F299" s="63" t="s">
        <v>26</v>
      </c>
      <c r="G299" s="64">
        <v>1503792</v>
      </c>
      <c r="H299" s="14"/>
      <c r="I299" s="14"/>
      <c r="J299" s="14"/>
      <c r="K299" s="14"/>
      <c r="L299" s="14"/>
      <c r="M299" s="14"/>
    </row>
    <row r="300" spans="1:13" ht="15.75">
      <c r="A300" s="1"/>
      <c r="B300" s="72" t="s">
        <v>371</v>
      </c>
      <c r="C300" s="70" t="s">
        <v>372</v>
      </c>
      <c r="D300" s="63"/>
      <c r="E300" s="63"/>
      <c r="F300" s="63"/>
      <c r="G300" s="71">
        <f>G301+G325</f>
        <v>30972152</v>
      </c>
      <c r="H300" s="14"/>
      <c r="I300" s="14"/>
      <c r="J300" s="14"/>
      <c r="K300" s="14"/>
      <c r="L300" s="14"/>
      <c r="M300" s="14"/>
    </row>
    <row r="301" spans="1:13" ht="15.75">
      <c r="A301" s="1"/>
      <c r="B301" s="114" t="s">
        <v>373</v>
      </c>
      <c r="C301" s="70" t="s">
        <v>372</v>
      </c>
      <c r="D301" s="70" t="s">
        <v>16</v>
      </c>
      <c r="E301" s="124"/>
      <c r="F301" s="70"/>
      <c r="G301" s="71">
        <f>G302</f>
        <v>26653321</v>
      </c>
      <c r="H301" s="14"/>
      <c r="I301" s="14"/>
      <c r="J301" s="14"/>
      <c r="K301" s="14"/>
      <c r="L301" s="14"/>
      <c r="M301" s="14"/>
    </row>
    <row r="302" spans="1:13" ht="31.5">
      <c r="A302" s="1"/>
      <c r="B302" s="101" t="s">
        <v>374</v>
      </c>
      <c r="C302" s="70" t="s">
        <v>372</v>
      </c>
      <c r="D302" s="70" t="s">
        <v>16</v>
      </c>
      <c r="E302" s="70" t="s">
        <v>375</v>
      </c>
      <c r="F302" s="70"/>
      <c r="G302" s="71">
        <f>G303+G311</f>
        <v>26653321</v>
      </c>
      <c r="H302" s="14"/>
      <c r="I302" s="14"/>
      <c r="J302" s="14"/>
      <c r="K302" s="14"/>
      <c r="L302" s="14"/>
      <c r="M302" s="14"/>
    </row>
    <row r="303" spans="1:13" ht="31.5">
      <c r="A303" s="1"/>
      <c r="B303" s="76" t="s">
        <v>376</v>
      </c>
      <c r="C303" s="63" t="s">
        <v>372</v>
      </c>
      <c r="D303" s="63" t="s">
        <v>16</v>
      </c>
      <c r="E303" s="63" t="s">
        <v>377</v>
      </c>
      <c r="F303" s="63"/>
      <c r="G303" s="64">
        <f>G304</f>
        <v>15309525</v>
      </c>
      <c r="H303" s="14"/>
      <c r="I303" s="14"/>
      <c r="J303" s="14"/>
      <c r="K303" s="14"/>
      <c r="L303" s="14"/>
      <c r="M303" s="14"/>
    </row>
    <row r="304" spans="1:13" ht="31.5">
      <c r="A304" s="1"/>
      <c r="B304" s="76" t="s">
        <v>378</v>
      </c>
      <c r="C304" s="63" t="s">
        <v>372</v>
      </c>
      <c r="D304" s="63" t="s">
        <v>106</v>
      </c>
      <c r="E304" s="63" t="s">
        <v>379</v>
      </c>
      <c r="F304" s="63"/>
      <c r="G304" s="64">
        <f>G305+G309</f>
        <v>15309525</v>
      </c>
      <c r="H304" s="14"/>
      <c r="I304" s="14"/>
      <c r="J304" s="14"/>
      <c r="K304" s="14"/>
      <c r="L304" s="14"/>
      <c r="M304" s="14"/>
    </row>
    <row r="305" spans="1:13" ht="31.5">
      <c r="A305" s="1"/>
      <c r="B305" s="78" t="s">
        <v>164</v>
      </c>
      <c r="C305" s="63" t="s">
        <v>372</v>
      </c>
      <c r="D305" s="63" t="s">
        <v>16</v>
      </c>
      <c r="E305" s="63" t="s">
        <v>380</v>
      </c>
      <c r="F305" s="63"/>
      <c r="G305" s="64">
        <f>G306+G307+G308</f>
        <v>14909525</v>
      </c>
      <c r="H305" s="14"/>
      <c r="I305" s="14"/>
      <c r="J305" s="14"/>
      <c r="K305" s="14"/>
      <c r="L305" s="14"/>
      <c r="M305" s="14"/>
    </row>
    <row r="306" spans="1:13" ht="63">
      <c r="A306" s="1"/>
      <c r="B306" s="62" t="s">
        <v>25</v>
      </c>
      <c r="C306" s="73" t="s">
        <v>372</v>
      </c>
      <c r="D306" s="73" t="s">
        <v>16</v>
      </c>
      <c r="E306" s="73" t="s">
        <v>380</v>
      </c>
      <c r="F306" s="73" t="s">
        <v>166</v>
      </c>
      <c r="G306" s="64">
        <v>11112352</v>
      </c>
      <c r="H306" s="32"/>
      <c r="I306" s="32"/>
      <c r="J306" s="14"/>
      <c r="K306" s="14"/>
      <c r="L306" s="14"/>
      <c r="M306" s="14"/>
    </row>
    <row r="307" spans="1:13" ht="31.5">
      <c r="A307" s="1"/>
      <c r="B307" s="62" t="s">
        <v>34</v>
      </c>
      <c r="C307" s="73" t="s">
        <v>372</v>
      </c>
      <c r="D307" s="73" t="s">
        <v>16</v>
      </c>
      <c r="E307" s="73" t="s">
        <v>380</v>
      </c>
      <c r="F307" s="73" t="s">
        <v>35</v>
      </c>
      <c r="G307" s="64">
        <v>2554509</v>
      </c>
      <c r="H307" s="32"/>
      <c r="I307" s="32"/>
      <c r="J307" s="14"/>
      <c r="K307" s="14"/>
      <c r="L307" s="14"/>
      <c r="M307" s="14"/>
    </row>
    <row r="308" spans="1:13" ht="15.75">
      <c r="A308" s="1"/>
      <c r="B308" s="130" t="s">
        <v>36</v>
      </c>
      <c r="C308" s="73" t="s">
        <v>372</v>
      </c>
      <c r="D308" s="73" t="s">
        <v>16</v>
      </c>
      <c r="E308" s="73" t="s">
        <v>380</v>
      </c>
      <c r="F308" s="73" t="s">
        <v>37</v>
      </c>
      <c r="G308" s="64">
        <v>1242664</v>
      </c>
      <c r="H308" s="32"/>
      <c r="I308" s="32"/>
      <c r="J308" s="14"/>
      <c r="K308" s="14"/>
      <c r="L308" s="14"/>
      <c r="M308" s="14"/>
    </row>
    <row r="309" spans="1:13" ht="15.75">
      <c r="A309" s="1"/>
      <c r="B309" s="130" t="s">
        <v>381</v>
      </c>
      <c r="C309" s="73" t="s">
        <v>372</v>
      </c>
      <c r="D309" s="73" t="s">
        <v>16</v>
      </c>
      <c r="E309" s="73" t="s">
        <v>382</v>
      </c>
      <c r="F309" s="73"/>
      <c r="G309" s="64">
        <f>G310</f>
        <v>400000</v>
      </c>
      <c r="H309" s="32"/>
      <c r="I309" s="32"/>
      <c r="J309" s="14"/>
      <c r="K309" s="14"/>
      <c r="L309" s="14"/>
      <c r="M309" s="14"/>
    </row>
    <row r="310" spans="1:13" ht="31.5">
      <c r="A310" s="1"/>
      <c r="B310" s="62" t="s">
        <v>34</v>
      </c>
      <c r="C310" s="73" t="s">
        <v>372</v>
      </c>
      <c r="D310" s="73" t="s">
        <v>16</v>
      </c>
      <c r="E310" s="73" t="s">
        <v>382</v>
      </c>
      <c r="F310" s="73" t="s">
        <v>35</v>
      </c>
      <c r="G310" s="64">
        <v>400000</v>
      </c>
      <c r="H310" s="32"/>
      <c r="I310" s="32"/>
      <c r="J310" s="14"/>
      <c r="K310" s="14"/>
      <c r="L310" s="14"/>
      <c r="M310" s="14"/>
    </row>
    <row r="311" spans="1:13" ht="31.5">
      <c r="A311" s="1"/>
      <c r="B311" s="76" t="s">
        <v>383</v>
      </c>
      <c r="C311" s="73" t="s">
        <v>372</v>
      </c>
      <c r="D311" s="73" t="s">
        <v>16</v>
      </c>
      <c r="E311" s="73" t="s">
        <v>384</v>
      </c>
      <c r="F311" s="73"/>
      <c r="G311" s="64">
        <f>G312</f>
        <v>11343796</v>
      </c>
      <c r="H311" s="32"/>
      <c r="I311" s="32"/>
      <c r="J311" s="14"/>
      <c r="K311" s="14"/>
      <c r="L311" s="14"/>
      <c r="M311" s="14"/>
    </row>
    <row r="312" spans="1:13" ht="31.5">
      <c r="A312" s="1"/>
      <c r="B312" s="62" t="s">
        <v>385</v>
      </c>
      <c r="C312" s="73" t="s">
        <v>372</v>
      </c>
      <c r="D312" s="73" t="s">
        <v>16</v>
      </c>
      <c r="E312" s="73" t="s">
        <v>386</v>
      </c>
      <c r="F312" s="73"/>
      <c r="G312" s="64">
        <f>G319+G323+G313+G316</f>
        <v>11343796</v>
      </c>
      <c r="H312" s="32"/>
      <c r="I312" s="32"/>
      <c r="J312" s="14"/>
      <c r="K312" s="14"/>
      <c r="L312" s="14"/>
      <c r="M312" s="14"/>
    </row>
    <row r="313" spans="1:13" ht="31.5">
      <c r="A313" s="1"/>
      <c r="B313" s="28" t="s">
        <v>429</v>
      </c>
      <c r="C313" s="73" t="s">
        <v>372</v>
      </c>
      <c r="D313" s="73" t="s">
        <v>16</v>
      </c>
      <c r="E313" s="30" t="s">
        <v>631</v>
      </c>
      <c r="F313" s="30"/>
      <c r="G313" s="64">
        <f>G315</f>
        <v>737586</v>
      </c>
      <c r="H313" s="32"/>
      <c r="I313" s="32"/>
      <c r="J313" s="14"/>
      <c r="K313" s="14"/>
      <c r="L313" s="14"/>
      <c r="M313" s="14"/>
    </row>
    <row r="314" spans="1:13" ht="47.25">
      <c r="A314" s="1"/>
      <c r="B314" s="28" t="s">
        <v>634</v>
      </c>
      <c r="C314" s="73" t="s">
        <v>372</v>
      </c>
      <c r="D314" s="73" t="s">
        <v>16</v>
      </c>
      <c r="E314" s="30" t="s">
        <v>632</v>
      </c>
      <c r="F314" s="30"/>
      <c r="G314" s="64">
        <f>G315</f>
        <v>737586</v>
      </c>
      <c r="H314" s="32"/>
      <c r="I314" s="32"/>
      <c r="J314" s="14"/>
      <c r="K314" s="14"/>
      <c r="L314" s="14"/>
      <c r="M314" s="14"/>
    </row>
    <row r="315" spans="1:13" ht="31.5">
      <c r="A315" s="1"/>
      <c r="B315" s="28" t="s">
        <v>34</v>
      </c>
      <c r="C315" s="73" t="s">
        <v>372</v>
      </c>
      <c r="D315" s="73" t="s">
        <v>16</v>
      </c>
      <c r="E315" s="30" t="s">
        <v>632</v>
      </c>
      <c r="F315" s="30" t="s">
        <v>35</v>
      </c>
      <c r="G315" s="64">
        <v>737586</v>
      </c>
      <c r="H315" s="32"/>
      <c r="I315" s="32"/>
      <c r="J315" s="14"/>
      <c r="K315" s="14"/>
      <c r="L315" s="14"/>
      <c r="M315" s="14"/>
    </row>
    <row r="316" spans="1:13" ht="31.5">
      <c r="A316" s="1"/>
      <c r="B316" s="28" t="s">
        <v>429</v>
      </c>
      <c r="C316" s="73" t="s">
        <v>372</v>
      </c>
      <c r="D316" s="73" t="s">
        <v>16</v>
      </c>
      <c r="E316" s="30" t="s">
        <v>633</v>
      </c>
      <c r="F316" s="30"/>
      <c r="G316" s="64">
        <f>G318</f>
        <v>491724</v>
      </c>
      <c r="H316" s="32"/>
      <c r="I316" s="32"/>
      <c r="J316" s="14"/>
      <c r="K316" s="14"/>
      <c r="L316" s="14"/>
      <c r="M316" s="14"/>
    </row>
    <row r="317" spans="1:13" ht="47.25">
      <c r="A317" s="1"/>
      <c r="B317" s="28" t="s">
        <v>635</v>
      </c>
      <c r="C317" s="73" t="s">
        <v>372</v>
      </c>
      <c r="D317" s="73" t="s">
        <v>16</v>
      </c>
      <c r="E317" s="30" t="s">
        <v>633</v>
      </c>
      <c r="F317" s="30"/>
      <c r="G317" s="64">
        <f>G318</f>
        <v>491724</v>
      </c>
      <c r="H317" s="32"/>
      <c r="I317" s="32"/>
      <c r="J317" s="14"/>
      <c r="K317" s="14"/>
      <c r="L317" s="14"/>
      <c r="M317" s="14"/>
    </row>
    <row r="318" spans="1:13" ht="31.5">
      <c r="A318" s="1"/>
      <c r="B318" s="28" t="s">
        <v>34</v>
      </c>
      <c r="C318" s="73" t="s">
        <v>372</v>
      </c>
      <c r="D318" s="73" t="s">
        <v>16</v>
      </c>
      <c r="E318" s="30" t="s">
        <v>633</v>
      </c>
      <c r="F318" s="30" t="s">
        <v>35</v>
      </c>
      <c r="G318" s="64">
        <v>491724</v>
      </c>
      <c r="H318" s="32"/>
      <c r="I318" s="32"/>
      <c r="J318" s="14"/>
      <c r="K318" s="14"/>
      <c r="L318" s="14"/>
      <c r="M318" s="14"/>
    </row>
    <row r="319" spans="1:13" ht="31.5">
      <c r="A319" s="1"/>
      <c r="B319" s="78" t="s">
        <v>164</v>
      </c>
      <c r="C319" s="73" t="s">
        <v>372</v>
      </c>
      <c r="D319" s="73" t="s">
        <v>16</v>
      </c>
      <c r="E319" s="73" t="s">
        <v>387</v>
      </c>
      <c r="F319" s="73"/>
      <c r="G319" s="64">
        <f>G320+G321+G322</f>
        <v>10049486</v>
      </c>
      <c r="H319" s="32"/>
      <c r="I319" s="32"/>
      <c r="J319" s="14"/>
      <c r="K319" s="14"/>
      <c r="L319" s="14"/>
      <c r="M319" s="14"/>
    </row>
    <row r="320" spans="1:13" ht="63">
      <c r="A320" s="1"/>
      <c r="B320" s="62" t="s">
        <v>25</v>
      </c>
      <c r="C320" s="73" t="s">
        <v>372</v>
      </c>
      <c r="D320" s="73" t="s">
        <v>16</v>
      </c>
      <c r="E320" s="73" t="s">
        <v>387</v>
      </c>
      <c r="F320" s="73" t="s">
        <v>166</v>
      </c>
      <c r="G320" s="64">
        <v>9144355</v>
      </c>
      <c r="H320" s="32"/>
      <c r="I320" s="32"/>
      <c r="J320" s="14"/>
      <c r="K320" s="14"/>
      <c r="L320" s="14"/>
      <c r="M320" s="14"/>
    </row>
    <row r="321" spans="1:13" ht="31.5">
      <c r="A321" s="1"/>
      <c r="B321" s="62" t="s">
        <v>34</v>
      </c>
      <c r="C321" s="63" t="s">
        <v>372</v>
      </c>
      <c r="D321" s="63" t="s">
        <v>16</v>
      </c>
      <c r="E321" s="63" t="s">
        <v>387</v>
      </c>
      <c r="F321" s="63" t="s">
        <v>35</v>
      </c>
      <c r="G321" s="64">
        <v>857091</v>
      </c>
      <c r="H321" s="14"/>
      <c r="I321" s="14"/>
      <c r="J321" s="14"/>
      <c r="K321" s="14"/>
      <c r="L321" s="14"/>
      <c r="M321" s="14"/>
    </row>
    <row r="322" spans="1:13" ht="15.75">
      <c r="A322" s="1"/>
      <c r="B322" s="62" t="s">
        <v>36</v>
      </c>
      <c r="C322" s="63" t="s">
        <v>372</v>
      </c>
      <c r="D322" s="63" t="s">
        <v>16</v>
      </c>
      <c r="E322" s="63" t="s">
        <v>387</v>
      </c>
      <c r="F322" s="63" t="s">
        <v>37</v>
      </c>
      <c r="G322" s="64">
        <v>48040</v>
      </c>
      <c r="H322" s="14"/>
      <c r="I322" s="14"/>
      <c r="J322" s="14"/>
      <c r="K322" s="14"/>
      <c r="L322" s="14"/>
      <c r="M322" s="14"/>
    </row>
    <row r="323" spans="1:13" ht="47.25">
      <c r="A323" s="1"/>
      <c r="B323" s="62" t="s">
        <v>388</v>
      </c>
      <c r="C323" s="63" t="s">
        <v>372</v>
      </c>
      <c r="D323" s="63" t="s">
        <v>16</v>
      </c>
      <c r="E323" s="63" t="s">
        <v>389</v>
      </c>
      <c r="F323" s="63"/>
      <c r="G323" s="64">
        <f>G324</f>
        <v>65000</v>
      </c>
      <c r="H323" s="14"/>
      <c r="I323" s="14"/>
      <c r="J323" s="14"/>
      <c r="K323" s="14"/>
      <c r="L323" s="14"/>
      <c r="M323" s="14"/>
    </row>
    <row r="324" spans="1:13" ht="31.5">
      <c r="A324" s="1"/>
      <c r="B324" s="62" t="s">
        <v>34</v>
      </c>
      <c r="C324" s="63" t="s">
        <v>372</v>
      </c>
      <c r="D324" s="63" t="s">
        <v>16</v>
      </c>
      <c r="E324" s="63" t="s">
        <v>389</v>
      </c>
      <c r="F324" s="63" t="s">
        <v>35</v>
      </c>
      <c r="G324" s="64">
        <v>65000</v>
      </c>
      <c r="H324" s="14"/>
      <c r="I324" s="14"/>
      <c r="J324" s="14"/>
      <c r="K324" s="14"/>
      <c r="L324" s="14"/>
      <c r="M324" s="14"/>
    </row>
    <row r="325" spans="1:13" ht="15.75">
      <c r="A325" s="1"/>
      <c r="B325" s="72" t="s">
        <v>390</v>
      </c>
      <c r="C325" s="70" t="s">
        <v>372</v>
      </c>
      <c r="D325" s="70" t="s">
        <v>39</v>
      </c>
      <c r="E325" s="124"/>
      <c r="F325" s="70"/>
      <c r="G325" s="75">
        <f>G326+G334</f>
        <v>4318831</v>
      </c>
      <c r="H325" s="14"/>
      <c r="I325" s="14"/>
      <c r="J325" s="14"/>
      <c r="K325" s="14"/>
      <c r="L325" s="14"/>
      <c r="M325" s="14"/>
    </row>
    <row r="326" spans="1:13" ht="31.5">
      <c r="A326" s="1"/>
      <c r="B326" s="101" t="s">
        <v>374</v>
      </c>
      <c r="C326" s="70" t="s">
        <v>372</v>
      </c>
      <c r="D326" s="70" t="s">
        <v>39</v>
      </c>
      <c r="E326" s="70" t="s">
        <v>375</v>
      </c>
      <c r="F326" s="70"/>
      <c r="G326" s="75">
        <f>G327</f>
        <v>2701971</v>
      </c>
      <c r="H326" s="14"/>
      <c r="I326" s="14"/>
      <c r="J326" s="14"/>
      <c r="K326" s="14"/>
      <c r="L326" s="14"/>
      <c r="M326" s="14"/>
    </row>
    <row r="327" spans="1:13" ht="47.25">
      <c r="A327" s="1"/>
      <c r="B327" s="76" t="s">
        <v>391</v>
      </c>
      <c r="C327" s="63" t="s">
        <v>372</v>
      </c>
      <c r="D327" s="63" t="s">
        <v>39</v>
      </c>
      <c r="E327" s="63" t="s">
        <v>392</v>
      </c>
      <c r="F327" s="63"/>
      <c r="G327" s="123">
        <f>G328</f>
        <v>2701971</v>
      </c>
      <c r="H327" s="14"/>
      <c r="I327" s="14"/>
      <c r="J327" s="14"/>
      <c r="K327" s="14"/>
      <c r="L327" s="14"/>
      <c r="M327" s="14"/>
    </row>
    <row r="328" spans="1:13" ht="31.5">
      <c r="A328" s="1"/>
      <c r="B328" s="62" t="s">
        <v>291</v>
      </c>
      <c r="C328" s="63" t="s">
        <v>372</v>
      </c>
      <c r="D328" s="63" t="s">
        <v>39</v>
      </c>
      <c r="E328" s="63" t="s">
        <v>393</v>
      </c>
      <c r="F328" s="63"/>
      <c r="G328" s="123">
        <f>G329+G331</f>
        <v>2701971</v>
      </c>
      <c r="H328" s="14"/>
      <c r="I328" s="14"/>
      <c r="J328" s="14"/>
      <c r="K328" s="14"/>
      <c r="L328" s="14"/>
      <c r="M328" s="14"/>
    </row>
    <row r="329" spans="1:13" ht="63">
      <c r="A329" s="1"/>
      <c r="B329" s="62" t="s">
        <v>394</v>
      </c>
      <c r="C329" s="63" t="s">
        <v>372</v>
      </c>
      <c r="D329" s="63" t="s">
        <v>39</v>
      </c>
      <c r="E329" s="63" t="s">
        <v>395</v>
      </c>
      <c r="F329" s="63"/>
      <c r="G329" s="123">
        <f>G330</f>
        <v>56856</v>
      </c>
      <c r="H329" s="14"/>
      <c r="I329" s="14"/>
      <c r="J329" s="14"/>
      <c r="K329" s="14"/>
      <c r="L329" s="14"/>
      <c r="M329" s="14"/>
    </row>
    <row r="330" spans="1:13" ht="63">
      <c r="A330" s="1"/>
      <c r="B330" s="62" t="s">
        <v>25</v>
      </c>
      <c r="C330" s="63" t="s">
        <v>372</v>
      </c>
      <c r="D330" s="63" t="s">
        <v>39</v>
      </c>
      <c r="E330" s="63" t="s">
        <v>395</v>
      </c>
      <c r="F330" s="63" t="s">
        <v>166</v>
      </c>
      <c r="G330" s="123">
        <v>56856</v>
      </c>
      <c r="H330" s="14"/>
      <c r="I330" s="14"/>
      <c r="J330" s="14"/>
      <c r="K330" s="14"/>
      <c r="L330" s="14"/>
      <c r="M330" s="14"/>
    </row>
    <row r="331" spans="1:13" ht="31.5">
      <c r="A331" s="1"/>
      <c r="B331" s="78" t="s">
        <v>164</v>
      </c>
      <c r="C331" s="63" t="s">
        <v>372</v>
      </c>
      <c r="D331" s="63" t="s">
        <v>39</v>
      </c>
      <c r="E331" s="63" t="s">
        <v>396</v>
      </c>
      <c r="F331" s="63"/>
      <c r="G331" s="123">
        <f>G332+G333</f>
        <v>2645115</v>
      </c>
      <c r="H331" s="14"/>
      <c r="I331" s="14"/>
      <c r="J331" s="14"/>
      <c r="K331" s="14"/>
      <c r="L331" s="14"/>
      <c r="M331" s="14"/>
    </row>
    <row r="332" spans="1:13" ht="63">
      <c r="A332" s="1"/>
      <c r="B332" s="62" t="s">
        <v>25</v>
      </c>
      <c r="C332" s="63" t="s">
        <v>372</v>
      </c>
      <c r="D332" s="63" t="s">
        <v>39</v>
      </c>
      <c r="E332" s="63" t="s">
        <v>396</v>
      </c>
      <c r="F332" s="63" t="s">
        <v>166</v>
      </c>
      <c r="G332" s="64">
        <v>2570865</v>
      </c>
      <c r="H332" s="14"/>
      <c r="I332" s="14"/>
      <c r="J332" s="14"/>
      <c r="K332" s="14"/>
      <c r="L332" s="14"/>
      <c r="M332" s="14"/>
    </row>
    <row r="333" spans="1:13" ht="31.5">
      <c r="A333" s="1"/>
      <c r="B333" s="62" t="s">
        <v>34</v>
      </c>
      <c r="C333" s="63" t="s">
        <v>372</v>
      </c>
      <c r="D333" s="63" t="s">
        <v>39</v>
      </c>
      <c r="E333" s="63" t="s">
        <v>396</v>
      </c>
      <c r="F333" s="63" t="s">
        <v>35</v>
      </c>
      <c r="G333" s="64">
        <v>74250</v>
      </c>
      <c r="H333" s="14"/>
      <c r="I333" s="14"/>
      <c r="J333" s="14"/>
      <c r="K333" s="14"/>
      <c r="L333" s="14"/>
      <c r="M333" s="14"/>
    </row>
    <row r="334" spans="1:13" ht="15.75">
      <c r="A334" s="1"/>
      <c r="B334" s="101" t="s">
        <v>79</v>
      </c>
      <c r="C334" s="70" t="s">
        <v>372</v>
      </c>
      <c r="D334" s="70" t="s">
        <v>39</v>
      </c>
      <c r="E334" s="70" t="s">
        <v>80</v>
      </c>
      <c r="F334" s="70"/>
      <c r="G334" s="75">
        <f>G335</f>
        <v>1616860</v>
      </c>
      <c r="H334" s="14"/>
      <c r="I334" s="14"/>
      <c r="J334" s="14"/>
      <c r="K334" s="14"/>
      <c r="L334" s="14"/>
      <c r="M334" s="14"/>
    </row>
    <row r="335" spans="1:13" ht="31.5">
      <c r="A335" s="1"/>
      <c r="B335" s="76" t="s">
        <v>81</v>
      </c>
      <c r="C335" s="63" t="s">
        <v>372</v>
      </c>
      <c r="D335" s="63" t="s">
        <v>39</v>
      </c>
      <c r="E335" s="73" t="s">
        <v>82</v>
      </c>
      <c r="F335" s="63"/>
      <c r="G335" s="64">
        <f>G336</f>
        <v>1616860</v>
      </c>
      <c r="H335" s="14"/>
      <c r="I335" s="14"/>
      <c r="J335" s="14"/>
      <c r="K335" s="14"/>
      <c r="L335" s="14"/>
      <c r="M335" s="14"/>
    </row>
    <row r="336" spans="1:13" ht="31.5">
      <c r="A336" s="1"/>
      <c r="B336" s="76" t="s">
        <v>23</v>
      </c>
      <c r="C336" s="63" t="s">
        <v>372</v>
      </c>
      <c r="D336" s="63" t="s">
        <v>39</v>
      </c>
      <c r="E336" s="73" t="s">
        <v>83</v>
      </c>
      <c r="F336" s="63"/>
      <c r="G336" s="64">
        <f>G337+G338</f>
        <v>1616860</v>
      </c>
      <c r="H336" s="14"/>
      <c r="I336" s="14"/>
      <c r="J336" s="14"/>
      <c r="K336" s="14"/>
      <c r="L336" s="14"/>
      <c r="M336" s="14"/>
    </row>
    <row r="337" spans="1:13" ht="63">
      <c r="A337" s="1"/>
      <c r="B337" s="62" t="s">
        <v>25</v>
      </c>
      <c r="C337" s="63" t="s">
        <v>372</v>
      </c>
      <c r="D337" s="63" t="s">
        <v>39</v>
      </c>
      <c r="E337" s="125" t="s">
        <v>83</v>
      </c>
      <c r="F337" s="63" t="s">
        <v>26</v>
      </c>
      <c r="G337" s="64">
        <v>1505448</v>
      </c>
      <c r="H337" s="14"/>
      <c r="I337" s="14"/>
      <c r="J337" s="14"/>
      <c r="K337" s="14"/>
      <c r="L337" s="14"/>
      <c r="M337" s="14"/>
    </row>
    <row r="338" spans="1:13" ht="15.75">
      <c r="A338" s="1"/>
      <c r="B338" s="62" t="s">
        <v>36</v>
      </c>
      <c r="C338" s="63" t="s">
        <v>372</v>
      </c>
      <c r="D338" s="63" t="s">
        <v>39</v>
      </c>
      <c r="E338" s="125" t="s">
        <v>83</v>
      </c>
      <c r="F338" s="63" t="s">
        <v>37</v>
      </c>
      <c r="G338" s="64">
        <v>111412</v>
      </c>
      <c r="H338" s="14"/>
      <c r="I338" s="14"/>
      <c r="J338" s="14"/>
      <c r="K338" s="14"/>
      <c r="L338" s="14"/>
      <c r="M338" s="14"/>
    </row>
    <row r="339" spans="1:13" ht="15.75">
      <c r="A339" s="1"/>
      <c r="B339" s="74" t="s">
        <v>231</v>
      </c>
      <c r="C339" s="70" t="s">
        <v>178</v>
      </c>
      <c r="D339" s="70"/>
      <c r="E339" s="70"/>
      <c r="F339" s="70"/>
      <c r="G339" s="71">
        <f aca="true" t="shared" si="1" ref="G339:G344">G340</f>
        <v>61906</v>
      </c>
      <c r="H339" s="14"/>
      <c r="I339" s="14"/>
      <c r="J339" s="14"/>
      <c r="K339" s="14"/>
      <c r="L339" s="14"/>
      <c r="M339" s="14"/>
    </row>
    <row r="340" spans="1:13" ht="15.75">
      <c r="A340" s="1"/>
      <c r="B340" s="74" t="s">
        <v>232</v>
      </c>
      <c r="C340" s="70" t="s">
        <v>178</v>
      </c>
      <c r="D340" s="70" t="s">
        <v>105</v>
      </c>
      <c r="E340" s="70"/>
      <c r="F340" s="70"/>
      <c r="G340" s="71">
        <f t="shared" si="1"/>
        <v>61906</v>
      </c>
      <c r="H340" s="14"/>
      <c r="I340" s="14"/>
      <c r="J340" s="14"/>
      <c r="K340" s="14"/>
      <c r="L340" s="14"/>
      <c r="M340" s="14"/>
    </row>
    <row r="341" spans="1:13" ht="47.25">
      <c r="A341" s="1"/>
      <c r="B341" s="72" t="s">
        <v>202</v>
      </c>
      <c r="C341" s="70" t="s">
        <v>178</v>
      </c>
      <c r="D341" s="70" t="s">
        <v>105</v>
      </c>
      <c r="E341" s="70" t="s">
        <v>203</v>
      </c>
      <c r="F341" s="63"/>
      <c r="G341" s="75">
        <f t="shared" si="1"/>
        <v>61906</v>
      </c>
      <c r="H341" s="14"/>
      <c r="I341" s="14"/>
      <c r="J341" s="14"/>
      <c r="K341" s="14"/>
      <c r="L341" s="14"/>
      <c r="M341" s="14"/>
    </row>
    <row r="342" spans="1:13" ht="78.75">
      <c r="A342" s="1"/>
      <c r="B342" s="66" t="s">
        <v>225</v>
      </c>
      <c r="C342" s="67" t="s">
        <v>178</v>
      </c>
      <c r="D342" s="67" t="s">
        <v>105</v>
      </c>
      <c r="E342" s="67" t="s">
        <v>226</v>
      </c>
      <c r="F342" s="67"/>
      <c r="G342" s="68">
        <f t="shared" si="1"/>
        <v>61906</v>
      </c>
      <c r="H342" s="14"/>
      <c r="I342" s="14"/>
      <c r="J342" s="14"/>
      <c r="K342" s="14"/>
      <c r="L342" s="14"/>
      <c r="M342" s="14"/>
    </row>
    <row r="343" spans="1:13" ht="47.25">
      <c r="A343" s="1"/>
      <c r="B343" s="28" t="s">
        <v>233</v>
      </c>
      <c r="C343" s="9" t="s">
        <v>178</v>
      </c>
      <c r="D343" s="9" t="s">
        <v>105</v>
      </c>
      <c r="E343" s="9" t="s">
        <v>228</v>
      </c>
      <c r="F343" s="9"/>
      <c r="G343" s="55">
        <f t="shared" si="1"/>
        <v>61906</v>
      </c>
      <c r="H343" s="14"/>
      <c r="I343" s="14"/>
      <c r="J343" s="14"/>
      <c r="K343" s="14"/>
      <c r="L343" s="14"/>
      <c r="M343" s="14"/>
    </row>
    <row r="344" spans="1:13" ht="31.5">
      <c r="A344" s="1"/>
      <c r="B344" s="28" t="s">
        <v>444</v>
      </c>
      <c r="C344" s="9" t="s">
        <v>178</v>
      </c>
      <c r="D344" s="9" t="s">
        <v>105</v>
      </c>
      <c r="E344" s="9" t="s">
        <v>234</v>
      </c>
      <c r="F344" s="9"/>
      <c r="G344" s="55">
        <f t="shared" si="1"/>
        <v>61906</v>
      </c>
      <c r="H344" s="14"/>
      <c r="I344" s="14"/>
      <c r="J344" s="14"/>
      <c r="K344" s="14"/>
      <c r="L344" s="14"/>
      <c r="M344" s="14"/>
    </row>
    <row r="345" spans="1:13" ht="31.5">
      <c r="A345" s="1"/>
      <c r="B345" s="28" t="s">
        <v>34</v>
      </c>
      <c r="C345" s="9" t="s">
        <v>178</v>
      </c>
      <c r="D345" s="9" t="s">
        <v>105</v>
      </c>
      <c r="E345" s="9" t="s">
        <v>234</v>
      </c>
      <c r="F345" s="9" t="s">
        <v>35</v>
      </c>
      <c r="G345" s="55">
        <v>61906</v>
      </c>
      <c r="H345" s="14"/>
      <c r="I345" s="14"/>
      <c r="J345" s="14"/>
      <c r="K345" s="14"/>
      <c r="L345" s="14"/>
      <c r="M345" s="14"/>
    </row>
    <row r="346" spans="1:13" ht="15.75">
      <c r="A346" s="1"/>
      <c r="B346" s="37" t="s">
        <v>235</v>
      </c>
      <c r="C346" s="24" t="s">
        <v>236</v>
      </c>
      <c r="D346" s="9"/>
      <c r="E346" s="9"/>
      <c r="F346" s="9"/>
      <c r="G346" s="60">
        <f>G347+G353+G379+G394</f>
        <v>30639486</v>
      </c>
      <c r="H346" s="14"/>
      <c r="I346" s="14"/>
      <c r="J346" s="14"/>
      <c r="K346" s="14"/>
      <c r="L346" s="14"/>
      <c r="M346" s="14"/>
    </row>
    <row r="347" spans="1:13" ht="15.75">
      <c r="A347" s="1"/>
      <c r="B347" s="37" t="s">
        <v>237</v>
      </c>
      <c r="C347" s="24" t="s">
        <v>236</v>
      </c>
      <c r="D347" s="24" t="s">
        <v>16</v>
      </c>
      <c r="E347" s="24"/>
      <c r="F347" s="9"/>
      <c r="G347" s="54">
        <f>G348</f>
        <v>493290</v>
      </c>
      <c r="H347" s="14"/>
      <c r="I347" s="14"/>
      <c r="J347" s="14"/>
      <c r="K347" s="14"/>
      <c r="L347" s="14"/>
      <c r="M347" s="14"/>
    </row>
    <row r="348" spans="1:13" ht="31.5">
      <c r="A348" s="1"/>
      <c r="B348" s="21" t="s">
        <v>116</v>
      </c>
      <c r="C348" s="24" t="s">
        <v>236</v>
      </c>
      <c r="D348" s="24" t="s">
        <v>16</v>
      </c>
      <c r="E348" s="24" t="s">
        <v>40</v>
      </c>
      <c r="F348" s="9"/>
      <c r="G348" s="55">
        <f>G349</f>
        <v>493290</v>
      </c>
      <c r="H348" s="14"/>
      <c r="I348" s="14"/>
      <c r="J348" s="14"/>
      <c r="K348" s="14"/>
      <c r="L348" s="14"/>
      <c r="M348" s="14"/>
    </row>
    <row r="349" spans="1:13" ht="63">
      <c r="A349" s="1"/>
      <c r="B349" s="28" t="s">
        <v>125</v>
      </c>
      <c r="C349" s="9" t="s">
        <v>236</v>
      </c>
      <c r="D349" s="9" t="s">
        <v>16</v>
      </c>
      <c r="E349" s="9" t="s">
        <v>238</v>
      </c>
      <c r="F349" s="9"/>
      <c r="G349" s="55">
        <f>G350</f>
        <v>493290</v>
      </c>
      <c r="H349" s="14"/>
      <c r="I349" s="14"/>
      <c r="J349" s="14"/>
      <c r="K349" s="14"/>
      <c r="L349" s="14"/>
      <c r="M349" s="14"/>
    </row>
    <row r="350" spans="1:13" ht="15.75">
      <c r="A350" s="1"/>
      <c r="B350" s="28" t="s">
        <v>239</v>
      </c>
      <c r="C350" s="9" t="s">
        <v>236</v>
      </c>
      <c r="D350" s="9" t="s">
        <v>16</v>
      </c>
      <c r="E350" s="9" t="s">
        <v>240</v>
      </c>
      <c r="F350" s="9"/>
      <c r="G350" s="55">
        <f>G351</f>
        <v>493290</v>
      </c>
      <c r="H350" s="14"/>
      <c r="I350" s="14"/>
      <c r="J350" s="14"/>
      <c r="K350" s="14"/>
      <c r="L350" s="14"/>
      <c r="M350" s="14"/>
    </row>
    <row r="351" spans="1:13" ht="31.5">
      <c r="A351" s="1"/>
      <c r="B351" s="28" t="s">
        <v>241</v>
      </c>
      <c r="C351" s="9" t="s">
        <v>236</v>
      </c>
      <c r="D351" s="9" t="s">
        <v>16</v>
      </c>
      <c r="E351" s="9" t="s">
        <v>242</v>
      </c>
      <c r="F351" s="9"/>
      <c r="G351" s="55">
        <f>G352</f>
        <v>493290</v>
      </c>
      <c r="H351" s="14"/>
      <c r="I351" s="14"/>
      <c r="J351" s="14"/>
      <c r="K351" s="14"/>
      <c r="L351" s="14"/>
      <c r="M351" s="14"/>
    </row>
    <row r="352" spans="1:13" ht="15.75">
      <c r="A352" s="1"/>
      <c r="B352" s="36" t="s">
        <v>243</v>
      </c>
      <c r="C352" s="9" t="s">
        <v>236</v>
      </c>
      <c r="D352" s="9" t="s">
        <v>16</v>
      </c>
      <c r="E352" s="9" t="s">
        <v>242</v>
      </c>
      <c r="F352" s="9" t="s">
        <v>244</v>
      </c>
      <c r="G352" s="56">
        <v>493290</v>
      </c>
      <c r="H352" s="14"/>
      <c r="I352" s="14"/>
      <c r="J352" s="14"/>
      <c r="K352" s="14"/>
      <c r="L352" s="14"/>
      <c r="M352" s="14"/>
    </row>
    <row r="353" spans="1:13" ht="15.75">
      <c r="A353" s="1"/>
      <c r="B353" s="127" t="s">
        <v>245</v>
      </c>
      <c r="C353" s="70" t="s">
        <v>236</v>
      </c>
      <c r="D353" s="70" t="s">
        <v>28</v>
      </c>
      <c r="E353" s="63"/>
      <c r="F353" s="63"/>
      <c r="G353" s="75">
        <f>G354+G359+G374</f>
        <v>18254293</v>
      </c>
      <c r="H353" s="14"/>
      <c r="I353" s="14"/>
      <c r="J353" s="14"/>
      <c r="K353" s="14"/>
      <c r="L353" s="14"/>
      <c r="M353" s="14"/>
    </row>
    <row r="354" spans="1:13" ht="31.5">
      <c r="A354" s="1"/>
      <c r="B354" s="101" t="s">
        <v>374</v>
      </c>
      <c r="C354" s="70" t="s">
        <v>236</v>
      </c>
      <c r="D354" s="70" t="s">
        <v>28</v>
      </c>
      <c r="E354" s="70" t="s">
        <v>375</v>
      </c>
      <c r="F354" s="70"/>
      <c r="G354" s="123">
        <f>G355</f>
        <v>1001991</v>
      </c>
      <c r="H354" s="14"/>
      <c r="I354" s="14"/>
      <c r="J354" s="14"/>
      <c r="K354" s="14"/>
      <c r="L354" s="14"/>
      <c r="M354" s="14"/>
    </row>
    <row r="355" spans="1:13" ht="47.25">
      <c r="A355" s="1"/>
      <c r="B355" s="76" t="s">
        <v>391</v>
      </c>
      <c r="C355" s="63" t="s">
        <v>236</v>
      </c>
      <c r="D355" s="63" t="s">
        <v>28</v>
      </c>
      <c r="E355" s="63" t="s">
        <v>392</v>
      </c>
      <c r="F355" s="63"/>
      <c r="G355" s="123">
        <f>G356</f>
        <v>1001991</v>
      </c>
      <c r="H355" s="14"/>
      <c r="I355" s="14"/>
      <c r="J355" s="14"/>
      <c r="K355" s="14"/>
      <c r="L355" s="14"/>
      <c r="M355" s="14"/>
    </row>
    <row r="356" spans="1:13" ht="31.5">
      <c r="A356" s="1"/>
      <c r="B356" s="62" t="s">
        <v>291</v>
      </c>
      <c r="C356" s="63" t="s">
        <v>236</v>
      </c>
      <c r="D356" s="63" t="s">
        <v>28</v>
      </c>
      <c r="E356" s="63" t="s">
        <v>393</v>
      </c>
      <c r="F356" s="63"/>
      <c r="G356" s="123">
        <f>G357</f>
        <v>1001991</v>
      </c>
      <c r="H356" s="14"/>
      <c r="I356" s="14"/>
      <c r="J356" s="14"/>
      <c r="K356" s="14"/>
      <c r="L356" s="14"/>
      <c r="M356" s="14"/>
    </row>
    <row r="357" spans="1:13" ht="47.25">
      <c r="A357" s="1"/>
      <c r="B357" s="76" t="s">
        <v>397</v>
      </c>
      <c r="C357" s="63" t="s">
        <v>251</v>
      </c>
      <c r="D357" s="63" t="s">
        <v>28</v>
      </c>
      <c r="E357" s="63" t="s">
        <v>398</v>
      </c>
      <c r="F357" s="63"/>
      <c r="G357" s="123">
        <f>G358</f>
        <v>1001991</v>
      </c>
      <c r="H357" s="14"/>
      <c r="I357" s="14"/>
      <c r="J357" s="14"/>
      <c r="K357" s="14"/>
      <c r="L357" s="14"/>
      <c r="M357" s="14"/>
    </row>
    <row r="358" spans="1:13" ht="15.75">
      <c r="A358" s="1"/>
      <c r="B358" s="122" t="s">
        <v>243</v>
      </c>
      <c r="C358" s="67" t="s">
        <v>236</v>
      </c>
      <c r="D358" s="67" t="s">
        <v>28</v>
      </c>
      <c r="E358" s="67" t="s">
        <v>398</v>
      </c>
      <c r="F358" s="67" t="s">
        <v>244</v>
      </c>
      <c r="G358" s="68">
        <v>1001991</v>
      </c>
      <c r="H358" s="14"/>
      <c r="I358" s="14"/>
      <c r="J358" s="14"/>
      <c r="K358" s="14"/>
      <c r="L358" s="14"/>
      <c r="M358" s="14"/>
    </row>
    <row r="359" spans="1:13" ht="31.5">
      <c r="A359" s="1"/>
      <c r="B359" s="21" t="s">
        <v>116</v>
      </c>
      <c r="C359" s="24" t="s">
        <v>236</v>
      </c>
      <c r="D359" s="24" t="s">
        <v>28</v>
      </c>
      <c r="E359" s="24" t="s">
        <v>40</v>
      </c>
      <c r="F359" s="9"/>
      <c r="G359" s="54">
        <f>G360</f>
        <v>8022472</v>
      </c>
      <c r="H359" s="14"/>
      <c r="I359" s="14"/>
      <c r="J359" s="14"/>
      <c r="K359" s="14"/>
      <c r="L359" s="14"/>
      <c r="M359" s="14"/>
    </row>
    <row r="360" spans="1:13" ht="63">
      <c r="A360" s="1"/>
      <c r="B360" s="28" t="s">
        <v>125</v>
      </c>
      <c r="C360" s="9" t="s">
        <v>236</v>
      </c>
      <c r="D360" s="9" t="s">
        <v>28</v>
      </c>
      <c r="E360" s="9" t="s">
        <v>238</v>
      </c>
      <c r="F360" s="9"/>
      <c r="G360" s="54">
        <f>G361</f>
        <v>8022472</v>
      </c>
      <c r="H360" s="14"/>
      <c r="I360" s="14"/>
      <c r="J360" s="14"/>
      <c r="K360" s="14"/>
      <c r="L360" s="14"/>
      <c r="M360" s="14"/>
    </row>
    <row r="361" spans="1:13" ht="15.75">
      <c r="A361" s="1"/>
      <c r="B361" s="28" t="s">
        <v>246</v>
      </c>
      <c r="C361" s="9" t="s">
        <v>236</v>
      </c>
      <c r="D361" s="9" t="s">
        <v>28</v>
      </c>
      <c r="E361" s="9" t="s">
        <v>247</v>
      </c>
      <c r="F361" s="9"/>
      <c r="G361" s="54">
        <f>G362+G365+G368+G371</f>
        <v>8022472</v>
      </c>
      <c r="H361" s="14"/>
      <c r="I361" s="14"/>
      <c r="J361" s="14"/>
      <c r="K361" s="14"/>
      <c r="L361" s="14"/>
      <c r="M361" s="14"/>
    </row>
    <row r="362" spans="1:13" ht="47.25">
      <c r="A362" s="1"/>
      <c r="B362" s="27" t="s">
        <v>248</v>
      </c>
      <c r="C362" s="9" t="s">
        <v>236</v>
      </c>
      <c r="D362" s="9" t="s">
        <v>28</v>
      </c>
      <c r="E362" s="9" t="s">
        <v>249</v>
      </c>
      <c r="F362" s="9"/>
      <c r="G362" s="55">
        <f>G363+G364</f>
        <v>76432</v>
      </c>
      <c r="H362" s="14"/>
      <c r="I362" s="14"/>
      <c r="J362" s="14"/>
      <c r="K362" s="14"/>
      <c r="L362" s="14"/>
      <c r="M362" s="14"/>
    </row>
    <row r="363" spans="1:13" ht="31.5">
      <c r="A363" s="1"/>
      <c r="B363" s="28" t="s">
        <v>34</v>
      </c>
      <c r="C363" s="9" t="s">
        <v>236</v>
      </c>
      <c r="D363" s="9" t="s">
        <v>28</v>
      </c>
      <c r="E363" s="9" t="s">
        <v>249</v>
      </c>
      <c r="F363" s="9" t="s">
        <v>35</v>
      </c>
      <c r="G363" s="55">
        <v>1284</v>
      </c>
      <c r="H363" s="14"/>
      <c r="I363" s="14"/>
      <c r="J363" s="14"/>
      <c r="K363" s="14"/>
      <c r="L363" s="14"/>
      <c r="M363" s="14"/>
    </row>
    <row r="364" spans="1:13" ht="15.75">
      <c r="A364" s="1"/>
      <c r="B364" s="36" t="s">
        <v>243</v>
      </c>
      <c r="C364" s="9" t="s">
        <v>236</v>
      </c>
      <c r="D364" s="9" t="s">
        <v>28</v>
      </c>
      <c r="E364" s="9" t="s">
        <v>249</v>
      </c>
      <c r="F364" s="9" t="s">
        <v>244</v>
      </c>
      <c r="G364" s="55">
        <v>75148</v>
      </c>
      <c r="H364" s="14"/>
      <c r="I364" s="14"/>
      <c r="J364" s="14"/>
      <c r="K364" s="14"/>
      <c r="L364" s="14"/>
      <c r="M364" s="14"/>
    </row>
    <row r="365" spans="1:13" ht="47.25">
      <c r="A365" s="1"/>
      <c r="B365" s="40" t="s">
        <v>250</v>
      </c>
      <c r="C365" s="9" t="s">
        <v>251</v>
      </c>
      <c r="D365" s="9" t="s">
        <v>28</v>
      </c>
      <c r="E365" s="9" t="s">
        <v>252</v>
      </c>
      <c r="F365" s="9"/>
      <c r="G365" s="55">
        <f>G366+G367</f>
        <v>262251</v>
      </c>
      <c r="H365" s="14"/>
      <c r="I365" s="14"/>
      <c r="J365" s="14"/>
      <c r="K365" s="14"/>
      <c r="L365" s="14"/>
      <c r="M365" s="14"/>
    </row>
    <row r="366" spans="1:13" ht="31.5">
      <c r="A366" s="1"/>
      <c r="B366" s="28" t="s">
        <v>34</v>
      </c>
      <c r="C366" s="9" t="s">
        <v>251</v>
      </c>
      <c r="D366" s="9" t="s">
        <v>28</v>
      </c>
      <c r="E366" s="9" t="s">
        <v>252</v>
      </c>
      <c r="F366" s="9" t="s">
        <v>35</v>
      </c>
      <c r="G366" s="55">
        <v>5468</v>
      </c>
      <c r="H366" s="14"/>
      <c r="I366" s="14"/>
      <c r="J366" s="14"/>
      <c r="K366" s="14"/>
      <c r="L366" s="14"/>
      <c r="M366" s="14"/>
    </row>
    <row r="367" spans="1:13" ht="15.75">
      <c r="A367" s="1"/>
      <c r="B367" s="36" t="s">
        <v>243</v>
      </c>
      <c r="C367" s="9" t="s">
        <v>236</v>
      </c>
      <c r="D367" s="9" t="s">
        <v>28</v>
      </c>
      <c r="E367" s="9" t="s">
        <v>252</v>
      </c>
      <c r="F367" s="9" t="s">
        <v>244</v>
      </c>
      <c r="G367" s="55">
        <v>256783</v>
      </c>
      <c r="H367" s="14"/>
      <c r="I367" s="14"/>
      <c r="J367" s="14"/>
      <c r="K367" s="14"/>
      <c r="L367" s="14"/>
      <c r="M367" s="14"/>
    </row>
    <row r="368" spans="1:13" ht="15.75">
      <c r="A368" s="1"/>
      <c r="B368" s="28" t="s">
        <v>253</v>
      </c>
      <c r="C368" s="7">
        <v>10</v>
      </c>
      <c r="D368" s="9" t="s">
        <v>28</v>
      </c>
      <c r="E368" s="9" t="s">
        <v>254</v>
      </c>
      <c r="F368" s="11"/>
      <c r="G368" s="55">
        <f>G369+G370</f>
        <v>6482895</v>
      </c>
      <c r="H368" s="14"/>
      <c r="I368" s="14"/>
      <c r="J368" s="14"/>
      <c r="K368" s="14"/>
      <c r="L368" s="14"/>
      <c r="M368" s="14"/>
    </row>
    <row r="369" spans="1:13" ht="31.5">
      <c r="A369" s="1"/>
      <c r="B369" s="28" t="s">
        <v>34</v>
      </c>
      <c r="C369" s="7">
        <v>10</v>
      </c>
      <c r="D369" s="12" t="s">
        <v>28</v>
      </c>
      <c r="E369" s="12" t="s">
        <v>254</v>
      </c>
      <c r="F369" s="41">
        <v>200</v>
      </c>
      <c r="G369" s="55">
        <v>112519</v>
      </c>
      <c r="H369" s="14"/>
      <c r="I369" s="14"/>
      <c r="J369" s="14"/>
      <c r="K369" s="14"/>
      <c r="L369" s="14"/>
      <c r="M369" s="14"/>
    </row>
    <row r="370" spans="1:13" ht="15.75">
      <c r="A370" s="1"/>
      <c r="B370" s="36" t="s">
        <v>243</v>
      </c>
      <c r="C370" s="9" t="s">
        <v>236</v>
      </c>
      <c r="D370" s="9" t="s">
        <v>28</v>
      </c>
      <c r="E370" s="9" t="s">
        <v>254</v>
      </c>
      <c r="F370" s="9" t="s">
        <v>244</v>
      </c>
      <c r="G370" s="55">
        <v>6370376</v>
      </c>
      <c r="H370" s="14"/>
      <c r="I370" s="14"/>
      <c r="J370" s="14"/>
      <c r="K370" s="14"/>
      <c r="L370" s="14"/>
      <c r="M370" s="14"/>
    </row>
    <row r="371" spans="1:13" ht="15.75">
      <c r="A371" s="1"/>
      <c r="B371" s="28" t="s">
        <v>255</v>
      </c>
      <c r="C371" s="7">
        <v>10</v>
      </c>
      <c r="D371" s="9" t="s">
        <v>28</v>
      </c>
      <c r="E371" s="9" t="s">
        <v>256</v>
      </c>
      <c r="F371" s="11"/>
      <c r="G371" s="55">
        <f>G372+G373</f>
        <v>1200894</v>
      </c>
      <c r="H371" s="14"/>
      <c r="I371" s="14"/>
      <c r="J371" s="14"/>
      <c r="K371" s="14"/>
      <c r="L371" s="14"/>
      <c r="M371" s="14"/>
    </row>
    <row r="372" spans="1:13" ht="31.5">
      <c r="A372" s="1"/>
      <c r="B372" s="28" t="s">
        <v>34</v>
      </c>
      <c r="C372" s="9" t="s">
        <v>236</v>
      </c>
      <c r="D372" s="9" t="s">
        <v>28</v>
      </c>
      <c r="E372" s="9" t="s">
        <v>256</v>
      </c>
      <c r="F372" s="9" t="s">
        <v>35</v>
      </c>
      <c r="G372" s="55">
        <v>84675</v>
      </c>
      <c r="H372" s="14"/>
      <c r="I372" s="14"/>
      <c r="J372" s="14"/>
      <c r="K372" s="14"/>
      <c r="L372" s="14"/>
      <c r="M372" s="14"/>
    </row>
    <row r="373" spans="1:13" ht="15.75">
      <c r="A373" s="1"/>
      <c r="B373" s="36" t="s">
        <v>243</v>
      </c>
      <c r="C373" s="9" t="s">
        <v>236</v>
      </c>
      <c r="D373" s="9" t="s">
        <v>28</v>
      </c>
      <c r="E373" s="9" t="s">
        <v>256</v>
      </c>
      <c r="F373" s="9" t="s">
        <v>244</v>
      </c>
      <c r="G373" s="55">
        <v>1116219</v>
      </c>
      <c r="H373" s="14"/>
      <c r="I373" s="14"/>
      <c r="J373" s="14"/>
      <c r="K373" s="14"/>
      <c r="L373" s="14"/>
      <c r="M373" s="14"/>
    </row>
    <row r="374" spans="1:13" ht="31.5">
      <c r="A374" s="1"/>
      <c r="B374" s="21" t="s">
        <v>287</v>
      </c>
      <c r="C374" s="24" t="s">
        <v>236</v>
      </c>
      <c r="D374" s="24" t="s">
        <v>28</v>
      </c>
      <c r="E374" s="24" t="s">
        <v>288</v>
      </c>
      <c r="F374" s="24"/>
      <c r="G374" s="54">
        <f>G375</f>
        <v>9229830</v>
      </c>
      <c r="H374" s="14"/>
      <c r="I374" s="14"/>
      <c r="J374" s="14"/>
      <c r="K374" s="14"/>
      <c r="L374" s="14"/>
      <c r="M374" s="14"/>
    </row>
    <row r="375" spans="1:13" ht="63">
      <c r="A375" s="1"/>
      <c r="B375" s="27" t="s">
        <v>289</v>
      </c>
      <c r="C375" s="9" t="s">
        <v>236</v>
      </c>
      <c r="D375" s="9" t="s">
        <v>28</v>
      </c>
      <c r="E375" s="9" t="s">
        <v>290</v>
      </c>
      <c r="F375" s="24"/>
      <c r="G375" s="55">
        <f>G376</f>
        <v>9229830</v>
      </c>
      <c r="H375" s="14"/>
      <c r="I375" s="14"/>
      <c r="J375" s="14"/>
      <c r="K375" s="14"/>
      <c r="L375" s="14"/>
      <c r="M375" s="14"/>
    </row>
    <row r="376" spans="1:13" ht="31.5">
      <c r="A376" s="1"/>
      <c r="B376" s="27" t="s">
        <v>356</v>
      </c>
      <c r="C376" s="9" t="s">
        <v>236</v>
      </c>
      <c r="D376" s="9" t="s">
        <v>28</v>
      </c>
      <c r="E376" s="9" t="s">
        <v>357</v>
      </c>
      <c r="F376" s="24"/>
      <c r="G376" s="55">
        <f>G377</f>
        <v>9229830</v>
      </c>
      <c r="H376" s="14"/>
      <c r="I376" s="14"/>
      <c r="J376" s="14"/>
      <c r="K376" s="14"/>
      <c r="L376" s="14"/>
      <c r="M376" s="14"/>
    </row>
    <row r="377" spans="1:13" ht="78.75">
      <c r="A377" s="1"/>
      <c r="B377" s="27" t="s">
        <v>358</v>
      </c>
      <c r="C377" s="9" t="s">
        <v>251</v>
      </c>
      <c r="D377" s="9" t="s">
        <v>359</v>
      </c>
      <c r="E377" s="9" t="s">
        <v>360</v>
      </c>
      <c r="F377" s="9"/>
      <c r="G377" s="55">
        <f>G378</f>
        <v>9229830</v>
      </c>
      <c r="H377" s="14"/>
      <c r="I377" s="14"/>
      <c r="J377" s="14"/>
      <c r="K377" s="14"/>
      <c r="L377" s="14"/>
      <c r="M377" s="14"/>
    </row>
    <row r="378" spans="1:13" ht="15.75">
      <c r="A378" s="1"/>
      <c r="B378" s="36" t="s">
        <v>243</v>
      </c>
      <c r="C378" s="9" t="s">
        <v>236</v>
      </c>
      <c r="D378" s="9" t="s">
        <v>28</v>
      </c>
      <c r="E378" s="9" t="s">
        <v>360</v>
      </c>
      <c r="F378" s="9" t="s">
        <v>244</v>
      </c>
      <c r="G378" s="55">
        <v>9229830</v>
      </c>
      <c r="H378" s="14"/>
      <c r="I378" s="14"/>
      <c r="J378" s="14"/>
      <c r="K378" s="14"/>
      <c r="L378" s="14"/>
      <c r="M378" s="14"/>
    </row>
    <row r="379" spans="1:10" ht="15.75">
      <c r="A379" s="1"/>
      <c r="B379" s="21" t="s">
        <v>257</v>
      </c>
      <c r="C379" s="24" t="s">
        <v>236</v>
      </c>
      <c r="D379" s="24" t="s">
        <v>39</v>
      </c>
      <c r="E379" s="24"/>
      <c r="F379" s="24"/>
      <c r="G379" s="54">
        <f>G380+G389</f>
        <v>8482080</v>
      </c>
      <c r="H379" s="14"/>
      <c r="I379" s="14"/>
      <c r="J379" s="14"/>
    </row>
    <row r="380" spans="1:10" ht="31.5">
      <c r="A380" s="1"/>
      <c r="B380" s="21" t="s">
        <v>116</v>
      </c>
      <c r="C380" s="24" t="s">
        <v>236</v>
      </c>
      <c r="D380" s="24" t="s">
        <v>39</v>
      </c>
      <c r="E380" s="24" t="s">
        <v>40</v>
      </c>
      <c r="F380" s="24"/>
      <c r="G380" s="54">
        <f>G381+G385</f>
        <v>7897983</v>
      </c>
      <c r="H380" s="14"/>
      <c r="I380" s="14"/>
      <c r="J380" s="14"/>
    </row>
    <row r="381" spans="1:10" ht="63">
      <c r="A381" s="1"/>
      <c r="B381" s="28" t="s">
        <v>125</v>
      </c>
      <c r="C381" s="9" t="s">
        <v>236</v>
      </c>
      <c r="D381" s="9" t="s">
        <v>39</v>
      </c>
      <c r="E381" s="9" t="s">
        <v>238</v>
      </c>
      <c r="F381" s="24"/>
      <c r="G381" s="54">
        <f>G382</f>
        <v>1749177</v>
      </c>
      <c r="H381" s="14"/>
      <c r="I381" s="14"/>
      <c r="J381" s="14"/>
    </row>
    <row r="382" spans="1:10" ht="15.75">
      <c r="A382" s="1"/>
      <c r="B382" s="27" t="s">
        <v>246</v>
      </c>
      <c r="C382" s="9" t="s">
        <v>236</v>
      </c>
      <c r="D382" s="9" t="s">
        <v>39</v>
      </c>
      <c r="E382" s="9" t="s">
        <v>247</v>
      </c>
      <c r="F382" s="24"/>
      <c r="G382" s="54">
        <f>G383</f>
        <v>1749177</v>
      </c>
      <c r="H382" s="14"/>
      <c r="I382" s="14"/>
      <c r="J382" s="14"/>
    </row>
    <row r="383" spans="1:10" ht="15.75">
      <c r="A383" s="1"/>
      <c r="B383" s="27" t="s">
        <v>258</v>
      </c>
      <c r="C383" s="9" t="s">
        <v>251</v>
      </c>
      <c r="D383" s="9" t="s">
        <v>39</v>
      </c>
      <c r="E383" s="9" t="s">
        <v>259</v>
      </c>
      <c r="F383" s="24"/>
      <c r="G383" s="54">
        <f>G384</f>
        <v>1749177</v>
      </c>
      <c r="H383" s="14"/>
      <c r="I383" s="14"/>
      <c r="J383" s="14"/>
    </row>
    <row r="384" spans="1:10" ht="15.75">
      <c r="A384" s="1"/>
      <c r="B384" s="36" t="s">
        <v>243</v>
      </c>
      <c r="C384" s="9" t="s">
        <v>236</v>
      </c>
      <c r="D384" s="9" t="s">
        <v>39</v>
      </c>
      <c r="E384" s="9" t="s">
        <v>259</v>
      </c>
      <c r="F384" s="9" t="s">
        <v>244</v>
      </c>
      <c r="G384" s="56">
        <v>1749177</v>
      </c>
      <c r="H384" s="14"/>
      <c r="I384" s="14"/>
      <c r="J384" s="14"/>
    </row>
    <row r="385" spans="1:10" ht="63">
      <c r="A385" s="1"/>
      <c r="B385" s="28" t="s">
        <v>131</v>
      </c>
      <c r="C385" s="9" t="s">
        <v>236</v>
      </c>
      <c r="D385" s="9" t="s">
        <v>39</v>
      </c>
      <c r="E385" s="9" t="s">
        <v>41</v>
      </c>
      <c r="F385" s="9"/>
      <c r="G385" s="55">
        <f>G386</f>
        <v>6148806</v>
      </c>
      <c r="H385" s="14"/>
      <c r="I385" s="14"/>
      <c r="J385" s="14"/>
    </row>
    <row r="386" spans="1:10" ht="63">
      <c r="A386" s="1"/>
      <c r="B386" s="28" t="s">
        <v>260</v>
      </c>
      <c r="C386" s="30" t="s">
        <v>251</v>
      </c>
      <c r="D386" s="30" t="s">
        <v>39</v>
      </c>
      <c r="E386" s="30" t="s">
        <v>261</v>
      </c>
      <c r="F386" s="30"/>
      <c r="G386" s="56">
        <f>G387</f>
        <v>6148806</v>
      </c>
      <c r="H386" s="14"/>
      <c r="I386" s="14"/>
      <c r="J386" s="14"/>
    </row>
    <row r="387" spans="1:10" ht="31.5">
      <c r="A387" s="1"/>
      <c r="B387" s="40" t="s">
        <v>262</v>
      </c>
      <c r="C387" s="9" t="s">
        <v>251</v>
      </c>
      <c r="D387" s="9" t="s">
        <v>39</v>
      </c>
      <c r="E387" s="9" t="s">
        <v>263</v>
      </c>
      <c r="F387" s="9"/>
      <c r="G387" s="55">
        <f>G388</f>
        <v>6148806</v>
      </c>
      <c r="H387" s="14"/>
      <c r="I387" s="14"/>
      <c r="J387" s="14"/>
    </row>
    <row r="388" spans="1:10" ht="15.75">
      <c r="A388" s="1"/>
      <c r="B388" s="36" t="s">
        <v>243</v>
      </c>
      <c r="C388" s="9" t="s">
        <v>236</v>
      </c>
      <c r="D388" s="9" t="s">
        <v>39</v>
      </c>
      <c r="E388" s="9" t="s">
        <v>263</v>
      </c>
      <c r="F388" s="9" t="s">
        <v>244</v>
      </c>
      <c r="G388" s="55">
        <v>6148806</v>
      </c>
      <c r="H388" s="14"/>
      <c r="I388" s="14"/>
      <c r="J388" s="14"/>
    </row>
    <row r="389" spans="1:10" ht="31.5">
      <c r="A389" s="1"/>
      <c r="B389" s="101" t="s">
        <v>287</v>
      </c>
      <c r="C389" s="70" t="s">
        <v>236</v>
      </c>
      <c r="D389" s="70" t="s">
        <v>39</v>
      </c>
      <c r="E389" s="70" t="s">
        <v>288</v>
      </c>
      <c r="F389" s="63"/>
      <c r="G389" s="75">
        <f>G390</f>
        <v>584097</v>
      </c>
      <c r="H389" s="14"/>
      <c r="I389" s="14"/>
      <c r="J389" s="14"/>
    </row>
    <row r="390" spans="1:10" ht="47.25">
      <c r="A390" s="1"/>
      <c r="B390" s="76" t="s">
        <v>295</v>
      </c>
      <c r="C390" s="63" t="s">
        <v>236</v>
      </c>
      <c r="D390" s="63" t="s">
        <v>39</v>
      </c>
      <c r="E390" s="63" t="s">
        <v>296</v>
      </c>
      <c r="F390" s="63"/>
      <c r="G390" s="123">
        <f>G391</f>
        <v>584097</v>
      </c>
      <c r="H390" s="14"/>
      <c r="I390" s="14"/>
      <c r="J390" s="14"/>
    </row>
    <row r="391" spans="1:10" ht="31.5">
      <c r="A391" s="1"/>
      <c r="B391" s="76" t="s">
        <v>303</v>
      </c>
      <c r="C391" s="63" t="s">
        <v>236</v>
      </c>
      <c r="D391" s="63" t="s">
        <v>39</v>
      </c>
      <c r="E391" s="63" t="s">
        <v>304</v>
      </c>
      <c r="F391" s="63"/>
      <c r="G391" s="123">
        <f>G392</f>
        <v>584097</v>
      </c>
      <c r="H391" s="14"/>
      <c r="I391" s="14"/>
      <c r="J391" s="14"/>
    </row>
    <row r="392" spans="1:10" ht="15.75">
      <c r="A392" s="1"/>
      <c r="B392" s="78" t="s">
        <v>361</v>
      </c>
      <c r="C392" s="63" t="s">
        <v>236</v>
      </c>
      <c r="D392" s="63" t="s">
        <v>39</v>
      </c>
      <c r="E392" s="63" t="s">
        <v>362</v>
      </c>
      <c r="F392" s="63"/>
      <c r="G392" s="123">
        <f>G393</f>
        <v>584097</v>
      </c>
      <c r="H392" s="14"/>
      <c r="I392" s="14"/>
      <c r="J392" s="14"/>
    </row>
    <row r="393" spans="1:10" ht="15.75">
      <c r="A393" s="1"/>
      <c r="B393" s="78" t="s">
        <v>243</v>
      </c>
      <c r="C393" s="63" t="s">
        <v>236</v>
      </c>
      <c r="D393" s="63" t="s">
        <v>39</v>
      </c>
      <c r="E393" s="63" t="s">
        <v>362</v>
      </c>
      <c r="F393" s="63" t="s">
        <v>244</v>
      </c>
      <c r="G393" s="123">
        <v>584097</v>
      </c>
      <c r="H393" s="14"/>
      <c r="I393" s="14"/>
      <c r="J393" s="14"/>
    </row>
    <row r="394" spans="1:10" ht="15.75">
      <c r="A394" s="1"/>
      <c r="B394" s="31" t="s">
        <v>264</v>
      </c>
      <c r="C394" s="24" t="s">
        <v>236</v>
      </c>
      <c r="D394" s="24" t="s">
        <v>92</v>
      </c>
      <c r="E394" s="24"/>
      <c r="F394" s="24"/>
      <c r="G394" s="54">
        <f>G395</f>
        <v>3409823</v>
      </c>
      <c r="H394" s="14"/>
      <c r="I394" s="14"/>
      <c r="J394" s="14"/>
    </row>
    <row r="395" spans="1:10" ht="31.5">
      <c r="A395" s="1"/>
      <c r="B395" s="21" t="s">
        <v>116</v>
      </c>
      <c r="C395" s="24" t="s">
        <v>236</v>
      </c>
      <c r="D395" s="24" t="s">
        <v>92</v>
      </c>
      <c r="E395" s="24" t="s">
        <v>40</v>
      </c>
      <c r="F395" s="24"/>
      <c r="G395" s="54">
        <f>G396+G405</f>
        <v>3409823</v>
      </c>
      <c r="H395" s="14"/>
      <c r="I395" s="14"/>
      <c r="J395" s="14"/>
    </row>
    <row r="396" spans="1:10" ht="63">
      <c r="A396" s="1"/>
      <c r="B396" s="28" t="s">
        <v>117</v>
      </c>
      <c r="C396" s="9" t="s">
        <v>236</v>
      </c>
      <c r="D396" s="9" t="s">
        <v>265</v>
      </c>
      <c r="E396" s="9" t="s">
        <v>266</v>
      </c>
      <c r="F396" s="9"/>
      <c r="G396" s="55">
        <f>G397</f>
        <v>2492423</v>
      </c>
      <c r="H396" s="14"/>
      <c r="I396" s="14"/>
      <c r="J396" s="14"/>
    </row>
    <row r="397" spans="1:10" ht="47.25">
      <c r="A397" s="1"/>
      <c r="B397" s="28" t="s">
        <v>267</v>
      </c>
      <c r="C397" s="9" t="s">
        <v>236</v>
      </c>
      <c r="D397" s="9" t="s">
        <v>92</v>
      </c>
      <c r="E397" s="9" t="s">
        <v>268</v>
      </c>
      <c r="F397" s="9"/>
      <c r="G397" s="55">
        <f>G398+G403+G400</f>
        <v>2492423</v>
      </c>
      <c r="H397" s="14"/>
      <c r="I397" s="14"/>
      <c r="J397" s="14"/>
    </row>
    <row r="398" spans="1:10" ht="31.5">
      <c r="A398" s="1"/>
      <c r="B398" s="36" t="s">
        <v>269</v>
      </c>
      <c r="C398" s="9" t="s">
        <v>236</v>
      </c>
      <c r="D398" s="9" t="s">
        <v>92</v>
      </c>
      <c r="E398" s="9" t="s">
        <v>270</v>
      </c>
      <c r="F398" s="9"/>
      <c r="G398" s="55">
        <f>G399</f>
        <v>1529000</v>
      </c>
      <c r="H398" s="14"/>
      <c r="I398" s="14"/>
      <c r="J398" s="14"/>
    </row>
    <row r="399" spans="1:10" ht="63">
      <c r="A399" s="1"/>
      <c r="B399" s="28" t="s">
        <v>25</v>
      </c>
      <c r="C399" s="9" t="s">
        <v>236</v>
      </c>
      <c r="D399" s="9" t="s">
        <v>92</v>
      </c>
      <c r="E399" s="9" t="s">
        <v>270</v>
      </c>
      <c r="F399" s="9" t="s">
        <v>166</v>
      </c>
      <c r="G399" s="55">
        <v>1529000</v>
      </c>
      <c r="H399" s="14"/>
      <c r="I399" s="14"/>
      <c r="J399" s="14"/>
    </row>
    <row r="400" spans="1:10" ht="63">
      <c r="A400" s="1"/>
      <c r="B400" s="28" t="s">
        <v>890</v>
      </c>
      <c r="C400" s="9" t="s">
        <v>236</v>
      </c>
      <c r="D400" s="9" t="s">
        <v>92</v>
      </c>
      <c r="E400" s="9" t="s">
        <v>443</v>
      </c>
      <c r="F400" s="9"/>
      <c r="G400" s="55">
        <f>G401+G402</f>
        <v>702300</v>
      </c>
      <c r="H400" s="14"/>
      <c r="I400" s="14"/>
      <c r="J400" s="14"/>
    </row>
    <row r="401" spans="1:10" ht="63">
      <c r="A401" s="1"/>
      <c r="B401" s="28" t="s">
        <v>25</v>
      </c>
      <c r="C401" s="9" t="s">
        <v>236</v>
      </c>
      <c r="D401" s="9" t="s">
        <v>92</v>
      </c>
      <c r="E401" s="9" t="s">
        <v>443</v>
      </c>
      <c r="F401" s="9" t="s">
        <v>26</v>
      </c>
      <c r="G401" s="55">
        <v>611600</v>
      </c>
      <c r="H401" s="14"/>
      <c r="I401" s="14"/>
      <c r="J401" s="14"/>
    </row>
    <row r="402" spans="1:10" ht="31.5">
      <c r="A402" s="1"/>
      <c r="B402" s="28" t="s">
        <v>34</v>
      </c>
      <c r="C402" s="9" t="s">
        <v>236</v>
      </c>
      <c r="D402" s="9" t="s">
        <v>92</v>
      </c>
      <c r="E402" s="9" t="s">
        <v>443</v>
      </c>
      <c r="F402" s="9" t="s">
        <v>35</v>
      </c>
      <c r="G402" s="55">
        <v>90700</v>
      </c>
      <c r="H402" s="14"/>
      <c r="I402" s="14"/>
      <c r="J402" s="14"/>
    </row>
    <row r="403" spans="1:10" ht="31.5">
      <c r="A403" s="1"/>
      <c r="B403" s="27" t="s">
        <v>23</v>
      </c>
      <c r="C403" s="9" t="s">
        <v>236</v>
      </c>
      <c r="D403" s="9" t="s">
        <v>265</v>
      </c>
      <c r="E403" s="9" t="s">
        <v>432</v>
      </c>
      <c r="F403" s="9"/>
      <c r="G403" s="55">
        <f>G404</f>
        <v>261123</v>
      </c>
      <c r="H403" s="14"/>
      <c r="I403" s="14"/>
      <c r="J403" s="14"/>
    </row>
    <row r="404" spans="1:10" ht="63">
      <c r="A404" s="1"/>
      <c r="B404" s="28" t="s">
        <v>25</v>
      </c>
      <c r="C404" s="9" t="s">
        <v>236</v>
      </c>
      <c r="D404" s="9" t="s">
        <v>92</v>
      </c>
      <c r="E404" s="9" t="s">
        <v>432</v>
      </c>
      <c r="F404" s="9" t="s">
        <v>26</v>
      </c>
      <c r="G404" s="55">
        <v>261123</v>
      </c>
      <c r="H404" s="14"/>
      <c r="I404" s="14"/>
      <c r="J404" s="14"/>
    </row>
    <row r="405" spans="1:10" ht="63">
      <c r="A405" s="1"/>
      <c r="B405" s="28" t="s">
        <v>408</v>
      </c>
      <c r="C405" s="9" t="s">
        <v>236</v>
      </c>
      <c r="D405" s="9" t="s">
        <v>92</v>
      </c>
      <c r="E405" s="30" t="s">
        <v>41</v>
      </c>
      <c r="F405" s="30"/>
      <c r="G405" s="56">
        <f>G406</f>
        <v>917400</v>
      </c>
      <c r="H405" s="14"/>
      <c r="I405" s="14"/>
      <c r="J405" s="14"/>
    </row>
    <row r="406" spans="1:10" ht="63">
      <c r="A406" s="1"/>
      <c r="B406" s="28" t="s">
        <v>42</v>
      </c>
      <c r="C406" s="9" t="s">
        <v>236</v>
      </c>
      <c r="D406" s="9" t="s">
        <v>92</v>
      </c>
      <c r="E406" s="30" t="s">
        <v>43</v>
      </c>
      <c r="F406" s="30"/>
      <c r="G406" s="56">
        <f>G407</f>
        <v>917400</v>
      </c>
      <c r="H406" s="14"/>
      <c r="I406" s="14"/>
      <c r="J406" s="14"/>
    </row>
    <row r="407" spans="1:10" ht="47.25">
      <c r="A407" s="1"/>
      <c r="B407" s="28" t="s">
        <v>44</v>
      </c>
      <c r="C407" s="9" t="s">
        <v>236</v>
      </c>
      <c r="D407" s="9" t="s">
        <v>92</v>
      </c>
      <c r="E407" s="10" t="s">
        <v>45</v>
      </c>
      <c r="F407" s="30"/>
      <c r="G407" s="56">
        <f>G408+G409</f>
        <v>917400</v>
      </c>
      <c r="H407" s="14"/>
      <c r="I407" s="14"/>
      <c r="J407" s="14"/>
    </row>
    <row r="408" spans="1:10" ht="63">
      <c r="A408" s="1"/>
      <c r="B408" s="28" t="s">
        <v>25</v>
      </c>
      <c r="C408" s="9" t="s">
        <v>236</v>
      </c>
      <c r="D408" s="9" t="s">
        <v>92</v>
      </c>
      <c r="E408" s="10" t="s">
        <v>45</v>
      </c>
      <c r="F408" s="30" t="s">
        <v>26</v>
      </c>
      <c r="G408" s="55">
        <v>801283</v>
      </c>
      <c r="H408" s="14"/>
      <c r="I408" s="14"/>
      <c r="J408" s="14"/>
    </row>
    <row r="409" spans="1:10" ht="31.5">
      <c r="A409" s="1"/>
      <c r="B409" s="28" t="s">
        <v>34</v>
      </c>
      <c r="C409" s="9" t="s">
        <v>236</v>
      </c>
      <c r="D409" s="9" t="s">
        <v>92</v>
      </c>
      <c r="E409" s="10" t="s">
        <v>45</v>
      </c>
      <c r="F409" s="30" t="s">
        <v>35</v>
      </c>
      <c r="G409" s="55">
        <v>116117</v>
      </c>
      <c r="H409" s="14"/>
      <c r="I409" s="14"/>
      <c r="J409" s="14"/>
    </row>
    <row r="410" spans="1:10" ht="15.75">
      <c r="A410" s="1"/>
      <c r="B410" s="37" t="s">
        <v>399</v>
      </c>
      <c r="C410" s="24" t="s">
        <v>108</v>
      </c>
      <c r="D410" s="24"/>
      <c r="E410" s="24"/>
      <c r="F410" s="24"/>
      <c r="G410" s="54">
        <f aca="true" t="shared" si="2" ref="G410:G415">G411</f>
        <v>247000</v>
      </c>
      <c r="H410" s="14"/>
      <c r="I410" s="14"/>
      <c r="J410" s="14"/>
    </row>
    <row r="411" spans="1:10" ht="15.75">
      <c r="A411" s="1"/>
      <c r="B411" s="31" t="s">
        <v>400</v>
      </c>
      <c r="C411" s="24" t="s">
        <v>108</v>
      </c>
      <c r="D411" s="24" t="s">
        <v>18</v>
      </c>
      <c r="E411" s="24"/>
      <c r="F411" s="24"/>
      <c r="G411" s="54">
        <f t="shared" si="2"/>
        <v>247000</v>
      </c>
      <c r="H411" s="14"/>
      <c r="I411" s="14"/>
      <c r="J411" s="14"/>
    </row>
    <row r="412" spans="1:10" ht="63">
      <c r="A412" s="1"/>
      <c r="B412" s="31" t="s">
        <v>339</v>
      </c>
      <c r="C412" s="24" t="s">
        <v>108</v>
      </c>
      <c r="D412" s="24" t="s">
        <v>18</v>
      </c>
      <c r="E412" s="24" t="s">
        <v>340</v>
      </c>
      <c r="F412" s="24"/>
      <c r="G412" s="52">
        <f t="shared" si="2"/>
        <v>247000</v>
      </c>
      <c r="H412" s="14"/>
      <c r="I412" s="14"/>
      <c r="J412" s="14"/>
    </row>
    <row r="413" spans="1:10" ht="94.5">
      <c r="A413" s="1"/>
      <c r="B413" s="28" t="s">
        <v>401</v>
      </c>
      <c r="C413" s="9" t="s">
        <v>108</v>
      </c>
      <c r="D413" s="9" t="s">
        <v>18</v>
      </c>
      <c r="E413" s="9" t="s">
        <v>402</v>
      </c>
      <c r="F413" s="9"/>
      <c r="G413" s="51">
        <f t="shared" si="2"/>
        <v>247000</v>
      </c>
      <c r="H413" s="14"/>
      <c r="I413" s="14"/>
      <c r="J413" s="14"/>
    </row>
    <row r="414" spans="1:10" ht="47.25">
      <c r="A414" s="1"/>
      <c r="B414" s="28" t="s">
        <v>403</v>
      </c>
      <c r="C414" s="9" t="s">
        <v>108</v>
      </c>
      <c r="D414" s="9" t="s">
        <v>18</v>
      </c>
      <c r="E414" s="9" t="s">
        <v>404</v>
      </c>
      <c r="F414" s="9"/>
      <c r="G414" s="51">
        <f t="shared" si="2"/>
        <v>247000</v>
      </c>
      <c r="H414" s="14"/>
      <c r="I414" s="14"/>
      <c r="J414" s="14"/>
    </row>
    <row r="415" spans="1:10" ht="63">
      <c r="A415" s="1"/>
      <c r="B415" s="28" t="s">
        <v>405</v>
      </c>
      <c r="C415" s="9" t="s">
        <v>108</v>
      </c>
      <c r="D415" s="9" t="s">
        <v>18</v>
      </c>
      <c r="E415" s="9" t="s">
        <v>406</v>
      </c>
      <c r="F415" s="9"/>
      <c r="G415" s="51">
        <f t="shared" si="2"/>
        <v>247000</v>
      </c>
      <c r="H415" s="14"/>
      <c r="I415" s="14"/>
      <c r="J415" s="14"/>
    </row>
    <row r="416" spans="1:10" ht="32.25" thickBot="1">
      <c r="A416" s="1"/>
      <c r="B416" s="44" t="s">
        <v>34</v>
      </c>
      <c r="C416" s="45" t="s">
        <v>407</v>
      </c>
      <c r="D416" s="45" t="s">
        <v>18</v>
      </c>
      <c r="E416" s="45" t="s">
        <v>406</v>
      </c>
      <c r="F416" s="45" t="s">
        <v>35</v>
      </c>
      <c r="G416" s="79">
        <v>247000</v>
      </c>
      <c r="H416" s="14"/>
      <c r="I416" s="14"/>
      <c r="J416" s="14"/>
    </row>
    <row r="417" spans="1:10" ht="31.5">
      <c r="A417" s="1"/>
      <c r="B417" s="31" t="s">
        <v>271</v>
      </c>
      <c r="C417" s="24" t="s">
        <v>272</v>
      </c>
      <c r="D417" s="24"/>
      <c r="E417" s="24"/>
      <c r="F417" s="24"/>
      <c r="G417" s="54">
        <f aca="true" t="shared" si="3" ref="G417:G422">G418</f>
        <v>8317278</v>
      </c>
      <c r="H417" s="14"/>
      <c r="I417" s="14"/>
      <c r="J417" s="14"/>
    </row>
    <row r="418" spans="1:10" ht="47.25">
      <c r="A418" s="1"/>
      <c r="B418" s="21" t="s">
        <v>273</v>
      </c>
      <c r="C418" s="24" t="s">
        <v>274</v>
      </c>
      <c r="D418" s="24" t="s">
        <v>16</v>
      </c>
      <c r="E418" s="24"/>
      <c r="F418" s="24"/>
      <c r="G418" s="54">
        <f t="shared" si="3"/>
        <v>8317278</v>
      </c>
      <c r="H418" s="14"/>
      <c r="I418" s="14"/>
      <c r="J418" s="14"/>
    </row>
    <row r="419" spans="1:10" ht="47.25">
      <c r="A419" s="1"/>
      <c r="B419" s="31" t="s">
        <v>93</v>
      </c>
      <c r="C419" s="24" t="s">
        <v>274</v>
      </c>
      <c r="D419" s="24" t="s">
        <v>16</v>
      </c>
      <c r="E419" s="24" t="s">
        <v>94</v>
      </c>
      <c r="F419" s="9"/>
      <c r="G419" s="55">
        <f t="shared" si="3"/>
        <v>8317278</v>
      </c>
      <c r="H419" s="14"/>
      <c r="I419" s="14"/>
      <c r="J419" s="14"/>
    </row>
    <row r="420" spans="1:10" ht="63">
      <c r="A420" s="1"/>
      <c r="B420" s="28" t="s">
        <v>275</v>
      </c>
      <c r="C420" s="9" t="s">
        <v>272</v>
      </c>
      <c r="D420" s="9" t="s">
        <v>16</v>
      </c>
      <c r="E420" s="9" t="s">
        <v>276</v>
      </c>
      <c r="F420" s="9"/>
      <c r="G420" s="55">
        <f t="shared" si="3"/>
        <v>8317278</v>
      </c>
      <c r="H420" s="14"/>
      <c r="I420" s="14"/>
      <c r="J420" s="14"/>
    </row>
    <row r="421" spans="1:10" ht="31.5">
      <c r="A421" s="1"/>
      <c r="B421" s="28" t="s">
        <v>277</v>
      </c>
      <c r="C421" s="9" t="s">
        <v>274</v>
      </c>
      <c r="D421" s="9" t="s">
        <v>106</v>
      </c>
      <c r="E421" s="9" t="s">
        <v>278</v>
      </c>
      <c r="F421" s="9"/>
      <c r="G421" s="55">
        <f t="shared" si="3"/>
        <v>8317278</v>
      </c>
      <c r="H421" s="14"/>
      <c r="I421" s="14"/>
      <c r="J421" s="14"/>
    </row>
    <row r="422" spans="1:10" ht="31.5">
      <c r="A422" s="1"/>
      <c r="B422" s="28" t="s">
        <v>279</v>
      </c>
      <c r="C422" s="9" t="s">
        <v>272</v>
      </c>
      <c r="D422" s="9" t="s">
        <v>16</v>
      </c>
      <c r="E422" s="9" t="s">
        <v>280</v>
      </c>
      <c r="F422" s="9"/>
      <c r="G422" s="55">
        <f t="shared" si="3"/>
        <v>8317278</v>
      </c>
      <c r="H422" s="14"/>
      <c r="I422" s="14"/>
      <c r="J422" s="14"/>
    </row>
    <row r="423" spans="1:10" ht="15.75">
      <c r="A423" s="1"/>
      <c r="B423" s="28" t="s">
        <v>281</v>
      </c>
      <c r="C423" s="9" t="s">
        <v>272</v>
      </c>
      <c r="D423" s="9" t="s">
        <v>16</v>
      </c>
      <c r="E423" s="9" t="s">
        <v>280</v>
      </c>
      <c r="F423" s="9" t="s">
        <v>282</v>
      </c>
      <c r="G423" s="55">
        <v>8317278</v>
      </c>
      <c r="H423" s="14"/>
      <c r="I423" s="14"/>
      <c r="J423" s="14"/>
    </row>
    <row r="424" spans="1:10" ht="15.75">
      <c r="A424" s="1"/>
      <c r="H424" s="14"/>
      <c r="I424" s="14"/>
      <c r="J424" s="14"/>
    </row>
    <row r="425" spans="1:10" ht="15.75">
      <c r="A425" s="1"/>
      <c r="H425" s="14"/>
      <c r="I425" s="14"/>
      <c r="J425" s="14"/>
    </row>
    <row r="426" spans="1:10" ht="15.75">
      <c r="A426" s="1"/>
      <c r="H426" s="14"/>
      <c r="I426" s="14"/>
      <c r="J426" s="14"/>
    </row>
    <row r="427" spans="1:10" ht="15.75">
      <c r="A427" s="1"/>
      <c r="H427" s="14"/>
      <c r="I427" s="14"/>
      <c r="J427" s="14"/>
    </row>
    <row r="428" spans="1:10" ht="15.75">
      <c r="A428" s="1"/>
      <c r="H428" s="14"/>
      <c r="I428" s="14"/>
      <c r="J428" s="14"/>
    </row>
    <row r="429" spans="1:10" ht="15.75">
      <c r="A429" s="1"/>
      <c r="H429" s="14"/>
      <c r="I429" s="14"/>
      <c r="J429" s="14"/>
    </row>
    <row r="430" spans="1:10" ht="15.75">
      <c r="A430" s="1"/>
      <c r="B430" s="1"/>
      <c r="C430" s="1"/>
      <c r="D430" s="1"/>
      <c r="E430" s="1"/>
      <c r="F430" s="1"/>
      <c r="G430" s="1"/>
      <c r="H430" s="14"/>
      <c r="I430" s="14"/>
      <c r="J430" s="14"/>
    </row>
    <row r="431" spans="1:10" ht="15.75">
      <c r="A431" s="1"/>
      <c r="B431" s="1"/>
      <c r="C431" s="1"/>
      <c r="D431" s="1"/>
      <c r="E431" s="1"/>
      <c r="F431" s="1"/>
      <c r="G431" s="1"/>
      <c r="H431" s="14"/>
      <c r="I431" s="14"/>
      <c r="J431" s="14"/>
    </row>
    <row r="432" spans="1:10" ht="15.75">
      <c r="A432" s="1"/>
      <c r="B432" s="1"/>
      <c r="C432" s="1"/>
      <c r="D432" s="1"/>
      <c r="E432" s="1"/>
      <c r="F432" s="1"/>
      <c r="G432" s="1"/>
      <c r="H432" s="14"/>
      <c r="I432" s="14"/>
      <c r="J432" s="14"/>
    </row>
    <row r="433" spans="1:10" ht="15.75">
      <c r="A433" s="1"/>
      <c r="B433" s="1"/>
      <c r="C433" s="1"/>
      <c r="D433" s="1"/>
      <c r="E433" s="1"/>
      <c r="F433" s="1"/>
      <c r="G433" s="1"/>
      <c r="H433" s="14"/>
      <c r="I433" s="14"/>
      <c r="J433" s="14"/>
    </row>
    <row r="434" spans="1:10" ht="15.75">
      <c r="A434" s="1"/>
      <c r="H434" s="14"/>
      <c r="I434" s="14"/>
      <c r="J434" s="14"/>
    </row>
    <row r="435" spans="1:10" ht="15.75">
      <c r="A435" s="1"/>
      <c r="H435" s="14"/>
      <c r="I435" s="14"/>
      <c r="J435" s="14"/>
    </row>
    <row r="436" spans="1:10" ht="15.75">
      <c r="A436" s="1"/>
      <c r="H436" s="14"/>
      <c r="I436" s="14"/>
      <c r="J436" s="14"/>
    </row>
  </sheetData>
  <sheetProtection selectLockedCells="1" selectUnlockedCells="1"/>
  <mergeCells count="3">
    <mergeCell ref="B10:G10"/>
    <mergeCell ref="H178:H179"/>
    <mergeCell ref="H197:H198"/>
  </mergeCells>
  <printOptions/>
  <pageMargins left="0" right="0" top="0.7479166666666667" bottom="0.7479166666666667" header="0.5118055555555555" footer="0.5118055555555555"/>
  <pageSetup horizontalDpi="300" verticalDpi="3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67"/>
  <sheetViews>
    <sheetView zoomScalePageLayoutView="0" workbookViewId="0" topLeftCell="A1">
      <selection activeCell="C105" sqref="C105:E105"/>
    </sheetView>
  </sheetViews>
  <sheetFormatPr defaultColWidth="9.00390625" defaultRowHeight="12.75"/>
  <cols>
    <col min="2" max="2" width="64.25390625" style="0" customWidth="1"/>
    <col min="4" max="4" width="11.875" style="0" customWidth="1"/>
    <col min="5" max="5" width="19.875" style="0" customWidth="1"/>
    <col min="7" max="7" width="19.75390625" style="0" customWidth="1"/>
    <col min="8" max="8" width="20.125" style="0" customWidth="1"/>
    <col min="9" max="9" width="13.25390625" style="0" customWidth="1"/>
    <col min="10" max="10" width="11.7539062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4"/>
      <c r="I1" s="14"/>
      <c r="J1" s="14"/>
    </row>
    <row r="2" spans="1:10" ht="31.5" customHeight="1">
      <c r="A2" s="1"/>
      <c r="B2" s="1"/>
      <c r="C2" s="1"/>
      <c r="D2" s="1"/>
      <c r="E2" s="1"/>
      <c r="F2" s="1"/>
      <c r="H2" s="2" t="s">
        <v>821</v>
      </c>
      <c r="I2" s="14"/>
      <c r="J2" s="14"/>
    </row>
    <row r="3" spans="1:10" ht="15.75">
      <c r="A3" s="1"/>
      <c r="B3" s="1"/>
      <c r="C3" s="1"/>
      <c r="D3" s="1"/>
      <c r="E3" s="1"/>
      <c r="F3" s="1"/>
      <c r="H3" s="2" t="s">
        <v>0</v>
      </c>
      <c r="I3" s="14"/>
      <c r="J3" s="14"/>
    </row>
    <row r="4" spans="1:10" ht="15.75">
      <c r="A4" s="1"/>
      <c r="B4" s="1"/>
      <c r="C4" s="1"/>
      <c r="D4" s="1"/>
      <c r="E4" s="1"/>
      <c r="F4" s="1"/>
      <c r="H4" s="2" t="s">
        <v>1</v>
      </c>
      <c r="I4" s="14"/>
      <c r="J4" s="14"/>
    </row>
    <row r="5" spans="1:10" ht="15.75">
      <c r="A5" s="1"/>
      <c r="B5" s="1"/>
      <c r="C5" s="1"/>
      <c r="D5" s="1"/>
      <c r="E5" s="1"/>
      <c r="F5" s="1"/>
      <c r="H5" s="2" t="s">
        <v>449</v>
      </c>
      <c r="I5" s="14"/>
      <c r="J5" s="14"/>
    </row>
    <row r="6" spans="1:10" ht="15.75">
      <c r="A6" s="1"/>
      <c r="B6" s="1"/>
      <c r="C6" s="1"/>
      <c r="D6" s="1"/>
      <c r="E6" s="1"/>
      <c r="F6" s="1"/>
      <c r="H6" s="2" t="s">
        <v>4</v>
      </c>
      <c r="I6" s="14"/>
      <c r="J6" s="14"/>
    </row>
    <row r="7" spans="1:10" ht="15.75">
      <c r="A7" s="1"/>
      <c r="B7" s="1"/>
      <c r="C7" s="1"/>
      <c r="D7" s="1"/>
      <c r="E7" s="1"/>
      <c r="F7" s="1"/>
      <c r="H7" s="2" t="s">
        <v>834</v>
      </c>
      <c r="I7" s="14"/>
      <c r="J7" s="14"/>
    </row>
    <row r="8" spans="1:10" ht="15.75">
      <c r="A8" s="1"/>
      <c r="B8" s="1"/>
      <c r="C8" s="1"/>
      <c r="D8" s="1"/>
      <c r="E8" s="1"/>
      <c r="F8" s="1"/>
      <c r="H8" s="2" t="s">
        <v>830</v>
      </c>
      <c r="I8" s="14"/>
      <c r="J8" s="14"/>
    </row>
    <row r="9" spans="1:10" ht="15.75">
      <c r="A9" s="1"/>
      <c r="B9" s="1"/>
      <c r="C9" s="1"/>
      <c r="D9" s="1"/>
      <c r="E9" s="1"/>
      <c r="F9" s="1"/>
      <c r="H9" s="2"/>
      <c r="I9" s="14"/>
      <c r="J9" s="14"/>
    </row>
    <row r="10" spans="1:10" ht="69.75" customHeight="1">
      <c r="A10" s="1"/>
      <c r="B10" s="249" t="s">
        <v>839</v>
      </c>
      <c r="C10" s="249"/>
      <c r="D10" s="249"/>
      <c r="E10" s="249"/>
      <c r="F10" s="249"/>
      <c r="G10" s="249"/>
      <c r="H10" s="249"/>
      <c r="I10" s="14"/>
      <c r="J10" s="14"/>
    </row>
    <row r="11" spans="1:10" ht="37.5" customHeight="1" thickBot="1">
      <c r="A11" s="1"/>
      <c r="B11" s="15"/>
      <c r="C11" s="15"/>
      <c r="D11" s="15"/>
      <c r="E11" s="15"/>
      <c r="F11" s="15"/>
      <c r="H11" s="2" t="s">
        <v>2</v>
      </c>
      <c r="I11" s="14"/>
      <c r="J11" s="14"/>
    </row>
    <row r="12" spans="1:13" ht="31.5">
      <c r="A12" s="1"/>
      <c r="B12" s="16" t="s">
        <v>5</v>
      </c>
      <c r="C12" s="17" t="s">
        <v>9</v>
      </c>
      <c r="D12" s="17" t="s">
        <v>10</v>
      </c>
      <c r="E12" s="17" t="s">
        <v>11</v>
      </c>
      <c r="F12" s="17" t="s">
        <v>12</v>
      </c>
      <c r="G12" s="210" t="s">
        <v>651</v>
      </c>
      <c r="H12" s="210" t="s">
        <v>833</v>
      </c>
      <c r="I12" s="14"/>
      <c r="J12" s="14"/>
      <c r="K12" s="14"/>
      <c r="L12" s="14"/>
      <c r="M12" s="14"/>
    </row>
    <row r="13" spans="1:13" ht="15.75">
      <c r="A13" s="1"/>
      <c r="B13" s="19">
        <v>1</v>
      </c>
      <c r="C13" s="4">
        <v>2</v>
      </c>
      <c r="D13" s="4">
        <v>3</v>
      </c>
      <c r="E13" s="4">
        <v>4</v>
      </c>
      <c r="F13" s="4">
        <v>5</v>
      </c>
      <c r="G13" s="20">
        <v>6</v>
      </c>
      <c r="H13" s="20">
        <v>7</v>
      </c>
      <c r="I13" s="14"/>
      <c r="J13" s="14"/>
      <c r="K13" s="14"/>
      <c r="L13" s="14"/>
      <c r="M13" s="14"/>
    </row>
    <row r="14" spans="1:13" ht="15.75">
      <c r="A14" s="1"/>
      <c r="B14" s="21" t="s">
        <v>13</v>
      </c>
      <c r="C14" s="5"/>
      <c r="D14" s="5"/>
      <c r="E14" s="5"/>
      <c r="F14" s="5"/>
      <c r="G14" s="53">
        <f>G16+G133+G140+G149+G167+G252+G285+G292+G353+G360+G15</f>
        <v>408172731</v>
      </c>
      <c r="H14" s="53">
        <f>H16+H133+H140+H149+H167+H252+H285+H292+H353+H360+H15</f>
        <v>412446940</v>
      </c>
      <c r="I14" s="14"/>
      <c r="J14" s="14"/>
      <c r="K14" s="14"/>
      <c r="L14" s="14"/>
      <c r="M14" s="14"/>
    </row>
    <row r="15" spans="1:13" ht="15.75">
      <c r="A15" s="1"/>
      <c r="B15" s="211" t="s">
        <v>842</v>
      </c>
      <c r="C15" s="5"/>
      <c r="D15" s="5"/>
      <c r="E15" s="5"/>
      <c r="F15" s="5"/>
      <c r="G15" s="53">
        <v>4113542</v>
      </c>
      <c r="H15" s="53">
        <v>8476470</v>
      </c>
      <c r="I15" s="14"/>
      <c r="J15" s="14"/>
      <c r="K15" s="14"/>
      <c r="L15" s="14"/>
      <c r="M15" s="14"/>
    </row>
    <row r="16" spans="1:13" ht="15.75">
      <c r="A16" s="1"/>
      <c r="B16" s="21" t="s">
        <v>15</v>
      </c>
      <c r="C16" s="24" t="s">
        <v>16</v>
      </c>
      <c r="D16" s="24"/>
      <c r="E16" s="3"/>
      <c r="F16" s="24"/>
      <c r="G16" s="54">
        <f>G17+G22+G29+G62+G74+G79</f>
        <v>48110279</v>
      </c>
      <c r="H16" s="54">
        <f>H17+H22+H29+H62+H74+H79</f>
        <v>48187379</v>
      </c>
      <c r="I16" s="14"/>
      <c r="J16" s="14"/>
      <c r="K16" s="14"/>
      <c r="L16" s="14"/>
      <c r="M16" s="14"/>
    </row>
    <row r="17" spans="1:13" ht="31.5">
      <c r="A17" s="1"/>
      <c r="B17" s="26" t="s">
        <v>17</v>
      </c>
      <c r="C17" s="24" t="s">
        <v>16</v>
      </c>
      <c r="D17" s="24" t="s">
        <v>18</v>
      </c>
      <c r="E17" s="8"/>
      <c r="F17" s="9"/>
      <c r="G17" s="54">
        <f aca="true" t="shared" si="0" ref="G17:H20">G18</f>
        <v>1935121</v>
      </c>
      <c r="H17" s="54">
        <f t="shared" si="0"/>
        <v>1935121</v>
      </c>
      <c r="I17" s="14"/>
      <c r="J17" s="14"/>
      <c r="K17" s="14"/>
      <c r="L17" s="14"/>
      <c r="M17" s="14"/>
    </row>
    <row r="18" spans="1:13" ht="31.5">
      <c r="A18" s="1"/>
      <c r="B18" s="27" t="s">
        <v>19</v>
      </c>
      <c r="C18" s="9" t="s">
        <v>16</v>
      </c>
      <c r="D18" s="9" t="s">
        <v>18</v>
      </c>
      <c r="E18" s="8" t="s">
        <v>20</v>
      </c>
      <c r="F18" s="9"/>
      <c r="G18" s="55">
        <f t="shared" si="0"/>
        <v>1935121</v>
      </c>
      <c r="H18" s="55">
        <f t="shared" si="0"/>
        <v>1935121</v>
      </c>
      <c r="I18" s="14"/>
      <c r="J18" s="14"/>
      <c r="K18" s="14"/>
      <c r="L18" s="14"/>
      <c r="M18" s="14"/>
    </row>
    <row r="19" spans="1:13" ht="15.75">
      <c r="A19" s="1"/>
      <c r="B19" s="27" t="s">
        <v>21</v>
      </c>
      <c r="C19" s="9" t="s">
        <v>16</v>
      </c>
      <c r="D19" s="9" t="s">
        <v>18</v>
      </c>
      <c r="E19" s="8" t="s">
        <v>22</v>
      </c>
      <c r="F19" s="9"/>
      <c r="G19" s="55">
        <f t="shared" si="0"/>
        <v>1935121</v>
      </c>
      <c r="H19" s="55">
        <f t="shared" si="0"/>
        <v>1935121</v>
      </c>
      <c r="I19" s="14"/>
      <c r="J19" s="14"/>
      <c r="K19" s="14"/>
      <c r="L19" s="14"/>
      <c r="M19" s="14"/>
    </row>
    <row r="20" spans="1:13" ht="31.5">
      <c r="A20" s="1"/>
      <c r="B20" s="27" t="s">
        <v>23</v>
      </c>
      <c r="C20" s="9" t="s">
        <v>16</v>
      </c>
      <c r="D20" s="9" t="s">
        <v>18</v>
      </c>
      <c r="E20" s="8" t="s">
        <v>24</v>
      </c>
      <c r="F20" s="9"/>
      <c r="G20" s="55">
        <f t="shared" si="0"/>
        <v>1935121</v>
      </c>
      <c r="H20" s="55">
        <f t="shared" si="0"/>
        <v>1935121</v>
      </c>
      <c r="I20" s="14"/>
      <c r="J20" s="14"/>
      <c r="K20" s="14"/>
      <c r="L20" s="14"/>
      <c r="M20" s="14"/>
    </row>
    <row r="21" spans="1:13" ht="63">
      <c r="A21" s="1"/>
      <c r="B21" s="28" t="s">
        <v>25</v>
      </c>
      <c r="C21" s="30" t="s">
        <v>16</v>
      </c>
      <c r="D21" s="30" t="s">
        <v>18</v>
      </c>
      <c r="E21" s="10" t="s">
        <v>24</v>
      </c>
      <c r="F21" s="30" t="s">
        <v>26</v>
      </c>
      <c r="G21" s="56">
        <v>1935121</v>
      </c>
      <c r="H21" s="56">
        <v>1935121</v>
      </c>
      <c r="I21" s="14"/>
      <c r="J21" s="14"/>
      <c r="K21" s="14"/>
      <c r="L21" s="14"/>
      <c r="M21" s="14"/>
    </row>
    <row r="22" spans="1:13" ht="47.25">
      <c r="A22" s="1"/>
      <c r="B22" s="29" t="s">
        <v>27</v>
      </c>
      <c r="C22" s="24" t="s">
        <v>16</v>
      </c>
      <c r="D22" s="24" t="s">
        <v>28</v>
      </c>
      <c r="E22" s="8"/>
      <c r="F22" s="9"/>
      <c r="G22" s="54">
        <f aca="true" t="shared" si="1" ref="G22:H24">G23</f>
        <v>799888</v>
      </c>
      <c r="H22" s="54">
        <f t="shared" si="1"/>
        <v>799888</v>
      </c>
      <c r="I22" s="14"/>
      <c r="J22" s="14"/>
      <c r="K22" s="14"/>
      <c r="L22" s="14"/>
      <c r="M22" s="14"/>
    </row>
    <row r="23" spans="1:13" ht="31.5">
      <c r="A23" s="1"/>
      <c r="B23" s="27" t="s">
        <v>29</v>
      </c>
      <c r="C23" s="9" t="s">
        <v>16</v>
      </c>
      <c r="D23" s="9" t="s">
        <v>28</v>
      </c>
      <c r="E23" s="8" t="s">
        <v>30</v>
      </c>
      <c r="F23" s="9"/>
      <c r="G23" s="55">
        <f t="shared" si="1"/>
        <v>799888</v>
      </c>
      <c r="H23" s="55">
        <f t="shared" si="1"/>
        <v>799888</v>
      </c>
      <c r="I23" s="14"/>
      <c r="J23" s="14"/>
      <c r="K23" s="14"/>
      <c r="L23" s="14"/>
      <c r="M23" s="14"/>
    </row>
    <row r="24" spans="1:13" ht="31.5">
      <c r="A24" s="1"/>
      <c r="B24" s="27" t="s">
        <v>31</v>
      </c>
      <c r="C24" s="9" t="s">
        <v>16</v>
      </c>
      <c r="D24" s="9" t="s">
        <v>28</v>
      </c>
      <c r="E24" s="8" t="s">
        <v>32</v>
      </c>
      <c r="F24" s="9"/>
      <c r="G24" s="55">
        <f t="shared" si="1"/>
        <v>799888</v>
      </c>
      <c r="H24" s="55">
        <f t="shared" si="1"/>
        <v>799888</v>
      </c>
      <c r="I24" s="14"/>
      <c r="J24" s="14"/>
      <c r="K24" s="14"/>
      <c r="L24" s="14"/>
      <c r="M24" s="14"/>
    </row>
    <row r="25" spans="1:13" ht="31.5">
      <c r="A25" s="1"/>
      <c r="B25" s="27" t="s">
        <v>23</v>
      </c>
      <c r="C25" s="9" t="s">
        <v>16</v>
      </c>
      <c r="D25" s="9" t="s">
        <v>28</v>
      </c>
      <c r="E25" s="8" t="s">
        <v>33</v>
      </c>
      <c r="F25" s="9"/>
      <c r="G25" s="55">
        <f>G26+G27+G28</f>
        <v>799888</v>
      </c>
      <c r="H25" s="55">
        <f>H26+H27+H28</f>
        <v>799888</v>
      </c>
      <c r="I25" s="14"/>
      <c r="J25" s="14"/>
      <c r="K25" s="14"/>
      <c r="L25" s="14"/>
      <c r="M25" s="14"/>
    </row>
    <row r="26" spans="1:13" ht="63">
      <c r="A26" s="1"/>
      <c r="B26" s="28" t="s">
        <v>25</v>
      </c>
      <c r="C26" s="30" t="s">
        <v>16</v>
      </c>
      <c r="D26" s="30" t="s">
        <v>18</v>
      </c>
      <c r="E26" s="8" t="s">
        <v>33</v>
      </c>
      <c r="F26" s="30" t="s">
        <v>26</v>
      </c>
      <c r="G26" s="55">
        <v>564396</v>
      </c>
      <c r="H26" s="55">
        <v>564396</v>
      </c>
      <c r="I26" s="14"/>
      <c r="J26" s="14"/>
      <c r="K26" s="14"/>
      <c r="L26" s="14"/>
      <c r="M26" s="14"/>
    </row>
    <row r="27" spans="1:13" ht="31.5">
      <c r="A27" s="1"/>
      <c r="B27" s="28" t="s">
        <v>34</v>
      </c>
      <c r="C27" s="9" t="s">
        <v>16</v>
      </c>
      <c r="D27" s="9" t="s">
        <v>28</v>
      </c>
      <c r="E27" s="8" t="s">
        <v>33</v>
      </c>
      <c r="F27" s="9" t="s">
        <v>35</v>
      </c>
      <c r="G27" s="55">
        <v>234492</v>
      </c>
      <c r="H27" s="55">
        <v>234492</v>
      </c>
      <c r="I27" s="14"/>
      <c r="J27" s="14"/>
      <c r="K27" s="14"/>
      <c r="L27" s="14"/>
      <c r="M27" s="14"/>
    </row>
    <row r="28" spans="1:13" ht="15.75">
      <c r="A28" s="1"/>
      <c r="B28" s="28" t="s">
        <v>36</v>
      </c>
      <c r="C28" s="9" t="s">
        <v>16</v>
      </c>
      <c r="D28" s="9" t="s">
        <v>28</v>
      </c>
      <c r="E28" s="8" t="s">
        <v>33</v>
      </c>
      <c r="F28" s="9" t="s">
        <v>37</v>
      </c>
      <c r="G28" s="55">
        <v>1000</v>
      </c>
      <c r="H28" s="55">
        <v>1000</v>
      </c>
      <c r="I28" s="14"/>
      <c r="J28" s="14"/>
      <c r="K28" s="14"/>
      <c r="L28" s="14"/>
      <c r="M28" s="14"/>
    </row>
    <row r="29" spans="1:13" ht="63">
      <c r="A29" s="1"/>
      <c r="B29" s="21" t="s">
        <v>38</v>
      </c>
      <c r="C29" s="24" t="s">
        <v>16</v>
      </c>
      <c r="D29" s="24" t="s">
        <v>39</v>
      </c>
      <c r="E29" s="9"/>
      <c r="F29" s="9"/>
      <c r="G29" s="60">
        <f>G30+G35+G40+G45+G50+G56</f>
        <v>14794562</v>
      </c>
      <c r="H29" s="60">
        <f>H30+H35+H40+H45+H50+H56</f>
        <v>14794562</v>
      </c>
      <c r="I29" s="14"/>
      <c r="J29" s="14"/>
      <c r="K29" s="14"/>
      <c r="L29" s="14"/>
      <c r="M29" s="14"/>
    </row>
    <row r="30" spans="1:13" ht="31.5">
      <c r="A30" s="1"/>
      <c r="B30" s="31" t="s">
        <v>46</v>
      </c>
      <c r="C30" s="24" t="s">
        <v>16</v>
      </c>
      <c r="D30" s="24" t="s">
        <v>39</v>
      </c>
      <c r="E30" s="24" t="s">
        <v>47</v>
      </c>
      <c r="F30" s="24"/>
      <c r="G30" s="54">
        <f aca="true" t="shared" si="2" ref="G30:H33">G31</f>
        <v>25000</v>
      </c>
      <c r="H30" s="54">
        <f t="shared" si="2"/>
        <v>25000</v>
      </c>
      <c r="I30" s="14"/>
      <c r="J30" s="14"/>
      <c r="K30" s="14"/>
      <c r="L30" s="14"/>
      <c r="M30" s="14"/>
    </row>
    <row r="31" spans="1:13" ht="63">
      <c r="A31" s="1"/>
      <c r="B31" s="28" t="s">
        <v>48</v>
      </c>
      <c r="C31" s="9" t="s">
        <v>16</v>
      </c>
      <c r="D31" s="9" t="s">
        <v>39</v>
      </c>
      <c r="E31" s="9" t="s">
        <v>49</v>
      </c>
      <c r="F31" s="24"/>
      <c r="G31" s="55">
        <f t="shared" si="2"/>
        <v>25000</v>
      </c>
      <c r="H31" s="55">
        <f t="shared" si="2"/>
        <v>25000</v>
      </c>
      <c r="I31" s="14"/>
      <c r="J31" s="14"/>
      <c r="K31" s="14"/>
      <c r="L31" s="14"/>
      <c r="M31" s="14"/>
    </row>
    <row r="32" spans="1:13" ht="47.25">
      <c r="A32" s="1"/>
      <c r="B32" s="28" t="s">
        <v>50</v>
      </c>
      <c r="C32" s="9" t="s">
        <v>16</v>
      </c>
      <c r="D32" s="9" t="s">
        <v>39</v>
      </c>
      <c r="E32" s="9" t="s">
        <v>51</v>
      </c>
      <c r="F32" s="24"/>
      <c r="G32" s="55">
        <f t="shared" si="2"/>
        <v>25000</v>
      </c>
      <c r="H32" s="55">
        <f t="shared" si="2"/>
        <v>25000</v>
      </c>
      <c r="I32" s="14"/>
      <c r="J32" s="14"/>
      <c r="K32" s="14"/>
      <c r="L32" s="14"/>
      <c r="M32" s="14"/>
    </row>
    <row r="33" spans="1:13" ht="31.5">
      <c r="A33" s="1"/>
      <c r="B33" s="28" t="s">
        <v>52</v>
      </c>
      <c r="C33" s="9" t="s">
        <v>16</v>
      </c>
      <c r="D33" s="9" t="s">
        <v>39</v>
      </c>
      <c r="E33" s="9" t="s">
        <v>53</v>
      </c>
      <c r="F33" s="24"/>
      <c r="G33" s="55">
        <f t="shared" si="2"/>
        <v>25000</v>
      </c>
      <c r="H33" s="55">
        <f t="shared" si="2"/>
        <v>25000</v>
      </c>
      <c r="I33" s="14"/>
      <c r="J33" s="14"/>
      <c r="K33" s="14"/>
      <c r="L33" s="14"/>
      <c r="M33" s="14"/>
    </row>
    <row r="34" spans="1:13" ht="31.5">
      <c r="A34" s="1"/>
      <c r="B34" s="28" t="s">
        <v>34</v>
      </c>
      <c r="C34" s="9" t="s">
        <v>16</v>
      </c>
      <c r="D34" s="9" t="s">
        <v>39</v>
      </c>
      <c r="E34" s="9" t="s">
        <v>53</v>
      </c>
      <c r="F34" s="9" t="s">
        <v>35</v>
      </c>
      <c r="G34" s="55">
        <v>25000</v>
      </c>
      <c r="H34" s="55">
        <v>25000</v>
      </c>
      <c r="I34" s="14"/>
      <c r="J34" s="14"/>
      <c r="K34" s="14"/>
      <c r="L34" s="14"/>
      <c r="M34" s="14"/>
    </row>
    <row r="35" spans="1:13" ht="31.5">
      <c r="A35" s="1"/>
      <c r="B35" s="31" t="s">
        <v>54</v>
      </c>
      <c r="C35" s="24" t="s">
        <v>16</v>
      </c>
      <c r="D35" s="24" t="s">
        <v>39</v>
      </c>
      <c r="E35" s="24" t="s">
        <v>55</v>
      </c>
      <c r="F35" s="24"/>
      <c r="G35" s="54">
        <f aca="true" t="shared" si="3" ref="G35:H38">G36</f>
        <v>283676</v>
      </c>
      <c r="H35" s="54">
        <f t="shared" si="3"/>
        <v>283676</v>
      </c>
      <c r="I35" s="14"/>
      <c r="J35" s="14"/>
      <c r="K35" s="14"/>
      <c r="L35" s="14"/>
      <c r="M35" s="14"/>
    </row>
    <row r="36" spans="1:13" ht="78.75">
      <c r="A36" s="1"/>
      <c r="B36" s="28" t="s">
        <v>56</v>
      </c>
      <c r="C36" s="9" t="s">
        <v>16</v>
      </c>
      <c r="D36" s="9" t="s">
        <v>39</v>
      </c>
      <c r="E36" s="9" t="s">
        <v>57</v>
      </c>
      <c r="F36" s="9"/>
      <c r="G36" s="55">
        <f t="shared" si="3"/>
        <v>283676</v>
      </c>
      <c r="H36" s="55">
        <f t="shared" si="3"/>
        <v>283676</v>
      </c>
      <c r="I36" s="14"/>
      <c r="J36" s="14"/>
      <c r="K36" s="14"/>
      <c r="L36" s="14"/>
      <c r="M36" s="14"/>
    </row>
    <row r="37" spans="1:13" ht="47.25">
      <c r="A37" s="1"/>
      <c r="B37" s="28" t="s">
        <v>58</v>
      </c>
      <c r="C37" s="9" t="s">
        <v>16</v>
      </c>
      <c r="D37" s="9" t="s">
        <v>39</v>
      </c>
      <c r="E37" s="9" t="s">
        <v>59</v>
      </c>
      <c r="F37" s="9"/>
      <c r="G37" s="55">
        <f t="shared" si="3"/>
        <v>283676</v>
      </c>
      <c r="H37" s="55">
        <f t="shared" si="3"/>
        <v>283676</v>
      </c>
      <c r="I37" s="14"/>
      <c r="J37" s="14"/>
      <c r="K37" s="14"/>
      <c r="L37" s="14"/>
      <c r="M37" s="14"/>
    </row>
    <row r="38" spans="1:13" ht="31.5">
      <c r="A38" s="1"/>
      <c r="B38" s="27" t="s">
        <v>60</v>
      </c>
      <c r="C38" s="9" t="s">
        <v>16</v>
      </c>
      <c r="D38" s="9" t="s">
        <v>39</v>
      </c>
      <c r="E38" s="9" t="s">
        <v>61</v>
      </c>
      <c r="F38" s="9"/>
      <c r="G38" s="55">
        <f t="shared" si="3"/>
        <v>283676</v>
      </c>
      <c r="H38" s="55">
        <f t="shared" si="3"/>
        <v>283676</v>
      </c>
      <c r="I38" s="14"/>
      <c r="J38" s="14"/>
      <c r="K38" s="14"/>
      <c r="L38" s="14"/>
      <c r="M38" s="14"/>
    </row>
    <row r="39" spans="1:13" ht="63">
      <c r="A39" s="1"/>
      <c r="B39" s="28" t="s">
        <v>25</v>
      </c>
      <c r="C39" s="9" t="s">
        <v>16</v>
      </c>
      <c r="D39" s="9" t="s">
        <v>39</v>
      </c>
      <c r="E39" s="9" t="s">
        <v>61</v>
      </c>
      <c r="F39" s="9" t="s">
        <v>26</v>
      </c>
      <c r="G39" s="55">
        <v>283676</v>
      </c>
      <c r="H39" s="55">
        <v>283676</v>
      </c>
      <c r="I39" s="14"/>
      <c r="J39" s="14"/>
      <c r="K39" s="14"/>
      <c r="L39" s="14"/>
      <c r="M39" s="14"/>
    </row>
    <row r="40" spans="1:13" ht="47.25">
      <c r="A40" s="1"/>
      <c r="B40" s="21" t="s">
        <v>62</v>
      </c>
      <c r="C40" s="24" t="s">
        <v>16</v>
      </c>
      <c r="D40" s="24" t="s">
        <v>39</v>
      </c>
      <c r="E40" s="24" t="s">
        <v>63</v>
      </c>
      <c r="F40" s="24"/>
      <c r="G40" s="54">
        <f aca="true" t="shared" si="4" ref="G40:H43">G41</f>
        <v>305800</v>
      </c>
      <c r="H40" s="54">
        <f t="shared" si="4"/>
        <v>305800</v>
      </c>
      <c r="I40" s="14"/>
      <c r="J40" s="14"/>
      <c r="K40" s="14"/>
      <c r="L40" s="14"/>
      <c r="M40" s="14"/>
    </row>
    <row r="41" spans="1:13" ht="63">
      <c r="A41" s="1"/>
      <c r="B41" s="27" t="s">
        <v>64</v>
      </c>
      <c r="C41" s="9" t="s">
        <v>16</v>
      </c>
      <c r="D41" s="9" t="s">
        <v>39</v>
      </c>
      <c r="E41" s="9" t="s">
        <v>65</v>
      </c>
      <c r="F41" s="9"/>
      <c r="G41" s="55">
        <f t="shared" si="4"/>
        <v>305800</v>
      </c>
      <c r="H41" s="55">
        <f t="shared" si="4"/>
        <v>305800</v>
      </c>
      <c r="I41" s="14"/>
      <c r="J41" s="14"/>
      <c r="K41" s="14"/>
      <c r="L41" s="14"/>
      <c r="M41" s="14"/>
    </row>
    <row r="42" spans="1:13" ht="63">
      <c r="A42" s="1"/>
      <c r="B42" s="28" t="s">
        <v>66</v>
      </c>
      <c r="C42" s="9" t="s">
        <v>16</v>
      </c>
      <c r="D42" s="9" t="s">
        <v>39</v>
      </c>
      <c r="E42" s="9" t="s">
        <v>67</v>
      </c>
      <c r="F42" s="9"/>
      <c r="G42" s="55">
        <f t="shared" si="4"/>
        <v>305800</v>
      </c>
      <c r="H42" s="55">
        <f t="shared" si="4"/>
        <v>305800</v>
      </c>
      <c r="I42" s="14"/>
      <c r="J42" s="14"/>
      <c r="K42" s="14"/>
      <c r="L42" s="14"/>
      <c r="M42" s="14"/>
    </row>
    <row r="43" spans="1:13" ht="47.25">
      <c r="A43" s="1"/>
      <c r="B43" s="27" t="s">
        <v>68</v>
      </c>
      <c r="C43" s="9" t="s">
        <v>16</v>
      </c>
      <c r="D43" s="9" t="s">
        <v>39</v>
      </c>
      <c r="E43" s="9" t="s">
        <v>69</v>
      </c>
      <c r="F43" s="9"/>
      <c r="G43" s="55">
        <f t="shared" si="4"/>
        <v>305800</v>
      </c>
      <c r="H43" s="55">
        <f t="shared" si="4"/>
        <v>305800</v>
      </c>
      <c r="I43" s="14"/>
      <c r="J43" s="14"/>
      <c r="K43" s="14"/>
      <c r="L43" s="14"/>
      <c r="M43" s="14"/>
    </row>
    <row r="44" spans="1:13" ht="63">
      <c r="A44" s="1"/>
      <c r="B44" s="28" t="s">
        <v>25</v>
      </c>
      <c r="C44" s="9" t="s">
        <v>16</v>
      </c>
      <c r="D44" s="9" t="s">
        <v>39</v>
      </c>
      <c r="E44" s="9" t="s">
        <v>69</v>
      </c>
      <c r="F44" s="9" t="s">
        <v>26</v>
      </c>
      <c r="G44" s="55">
        <v>305800</v>
      </c>
      <c r="H44" s="55">
        <v>305800</v>
      </c>
      <c r="I44" s="14"/>
      <c r="J44" s="14"/>
      <c r="K44" s="14"/>
      <c r="L44" s="14"/>
      <c r="M44" s="14"/>
    </row>
    <row r="45" spans="1:13" ht="31.5">
      <c r="A45" s="1"/>
      <c r="B45" s="31" t="s">
        <v>70</v>
      </c>
      <c r="C45" s="24" t="s">
        <v>16</v>
      </c>
      <c r="D45" s="24" t="s">
        <v>39</v>
      </c>
      <c r="E45" s="24" t="s">
        <v>71</v>
      </c>
      <c r="F45" s="24"/>
      <c r="G45" s="54">
        <f aca="true" t="shared" si="5" ref="G45:H48">G46</f>
        <v>305800</v>
      </c>
      <c r="H45" s="54">
        <f t="shared" si="5"/>
        <v>305800</v>
      </c>
      <c r="I45" s="14"/>
      <c r="J45" s="14"/>
      <c r="K45" s="14"/>
      <c r="L45" s="14"/>
      <c r="M45" s="14"/>
    </row>
    <row r="46" spans="1:13" ht="47.25">
      <c r="A46" s="1"/>
      <c r="B46" s="28" t="s">
        <v>72</v>
      </c>
      <c r="C46" s="9" t="s">
        <v>16</v>
      </c>
      <c r="D46" s="9" t="s">
        <v>39</v>
      </c>
      <c r="E46" s="9" t="s">
        <v>73</v>
      </c>
      <c r="F46" s="9"/>
      <c r="G46" s="55">
        <f t="shared" si="5"/>
        <v>305800</v>
      </c>
      <c r="H46" s="55">
        <f t="shared" si="5"/>
        <v>305800</v>
      </c>
      <c r="I46" s="14"/>
      <c r="J46" s="14"/>
      <c r="K46" s="14"/>
      <c r="L46" s="14"/>
      <c r="M46" s="14"/>
    </row>
    <row r="47" spans="1:13" ht="47.25">
      <c r="A47" s="1"/>
      <c r="B47" s="28" t="s">
        <v>74</v>
      </c>
      <c r="C47" s="9" t="s">
        <v>16</v>
      </c>
      <c r="D47" s="9" t="s">
        <v>39</v>
      </c>
      <c r="E47" s="9" t="s">
        <v>75</v>
      </c>
      <c r="F47" s="9"/>
      <c r="G47" s="55">
        <f t="shared" si="5"/>
        <v>305800</v>
      </c>
      <c r="H47" s="55">
        <f t="shared" si="5"/>
        <v>305800</v>
      </c>
      <c r="I47" s="14"/>
      <c r="J47" s="14"/>
      <c r="K47" s="14"/>
      <c r="L47" s="14"/>
      <c r="M47" s="14"/>
    </row>
    <row r="48" spans="1:13" ht="31.5">
      <c r="A48" s="1"/>
      <c r="B48" s="27" t="s">
        <v>76</v>
      </c>
      <c r="C48" s="9" t="s">
        <v>16</v>
      </c>
      <c r="D48" s="9" t="s">
        <v>39</v>
      </c>
      <c r="E48" s="9" t="s">
        <v>77</v>
      </c>
      <c r="F48" s="9"/>
      <c r="G48" s="55">
        <f t="shared" si="5"/>
        <v>305800</v>
      </c>
      <c r="H48" s="55">
        <f t="shared" si="5"/>
        <v>305800</v>
      </c>
      <c r="I48" s="14"/>
      <c r="J48" s="14"/>
      <c r="K48" s="14"/>
      <c r="L48" s="14"/>
      <c r="M48" s="14"/>
    </row>
    <row r="49" spans="1:13" ht="63">
      <c r="A49" s="1"/>
      <c r="B49" s="28" t="s">
        <v>78</v>
      </c>
      <c r="C49" s="9" t="s">
        <v>16</v>
      </c>
      <c r="D49" s="9" t="s">
        <v>39</v>
      </c>
      <c r="E49" s="9" t="s">
        <v>77</v>
      </c>
      <c r="F49" s="9" t="s">
        <v>26</v>
      </c>
      <c r="G49" s="55">
        <v>305800</v>
      </c>
      <c r="H49" s="55">
        <v>305800</v>
      </c>
      <c r="I49" s="14"/>
      <c r="J49" s="14"/>
      <c r="K49" s="14"/>
      <c r="L49" s="14"/>
      <c r="M49" s="14"/>
    </row>
    <row r="50" spans="1:13" ht="15.75">
      <c r="A50" s="1"/>
      <c r="B50" s="21" t="s">
        <v>79</v>
      </c>
      <c r="C50" s="24" t="s">
        <v>16</v>
      </c>
      <c r="D50" s="24" t="s">
        <v>39</v>
      </c>
      <c r="E50" s="24" t="s">
        <v>80</v>
      </c>
      <c r="F50" s="24"/>
      <c r="G50" s="54">
        <f>G51</f>
        <v>13537906</v>
      </c>
      <c r="H50" s="54">
        <f>H51</f>
        <v>13537906</v>
      </c>
      <c r="I50" s="14"/>
      <c r="J50" s="14"/>
      <c r="K50" s="14"/>
      <c r="L50" s="14"/>
      <c r="M50" s="14"/>
    </row>
    <row r="51" spans="1:13" ht="31.5">
      <c r="A51" s="1"/>
      <c r="B51" s="27" t="s">
        <v>81</v>
      </c>
      <c r="C51" s="9" t="s">
        <v>16</v>
      </c>
      <c r="D51" s="9" t="s">
        <v>39</v>
      </c>
      <c r="E51" s="9" t="s">
        <v>82</v>
      </c>
      <c r="F51" s="9"/>
      <c r="G51" s="55">
        <f>G52</f>
        <v>13537906</v>
      </c>
      <c r="H51" s="55">
        <f>H52</f>
        <v>13537906</v>
      </c>
      <c r="I51" s="14"/>
      <c r="J51" s="14"/>
      <c r="K51" s="14"/>
      <c r="L51" s="14"/>
      <c r="M51" s="14"/>
    </row>
    <row r="52" spans="1:13" ht="31.5">
      <c r="A52" s="1"/>
      <c r="B52" s="27" t="s">
        <v>23</v>
      </c>
      <c r="C52" s="9" t="s">
        <v>16</v>
      </c>
      <c r="D52" s="9" t="s">
        <v>39</v>
      </c>
      <c r="E52" s="9" t="s">
        <v>83</v>
      </c>
      <c r="F52" s="9"/>
      <c r="G52" s="55">
        <f>G53+G54+G55</f>
        <v>13537906</v>
      </c>
      <c r="H52" s="55">
        <f>H53+H54+H55</f>
        <v>13537906</v>
      </c>
      <c r="I52" s="14"/>
      <c r="J52" s="14"/>
      <c r="K52" s="14"/>
      <c r="L52" s="14"/>
      <c r="M52" s="14"/>
    </row>
    <row r="53" spans="1:13" ht="63">
      <c r="A53" s="1"/>
      <c r="B53" s="28" t="s">
        <v>25</v>
      </c>
      <c r="C53" s="30" t="s">
        <v>16</v>
      </c>
      <c r="D53" s="30" t="s">
        <v>39</v>
      </c>
      <c r="E53" s="30" t="s">
        <v>83</v>
      </c>
      <c r="F53" s="30" t="s">
        <v>26</v>
      </c>
      <c r="G53" s="56">
        <v>13346876</v>
      </c>
      <c r="H53" s="56">
        <v>13346876</v>
      </c>
      <c r="I53" s="32"/>
      <c r="J53" s="32"/>
      <c r="K53" s="32"/>
      <c r="L53" s="32"/>
      <c r="M53" s="32"/>
    </row>
    <row r="54" spans="1:13" ht="31.5">
      <c r="A54" s="1"/>
      <c r="B54" s="28" t="s">
        <v>34</v>
      </c>
      <c r="C54" s="9" t="s">
        <v>16</v>
      </c>
      <c r="D54" s="9" t="s">
        <v>39</v>
      </c>
      <c r="E54" s="9" t="s">
        <v>83</v>
      </c>
      <c r="F54" s="9" t="s">
        <v>35</v>
      </c>
      <c r="G54" s="56">
        <v>62190</v>
      </c>
      <c r="H54" s="56">
        <v>62190</v>
      </c>
      <c r="I54" s="14"/>
      <c r="J54" s="14"/>
      <c r="K54" s="14"/>
      <c r="L54" s="14"/>
      <c r="M54" s="14"/>
    </row>
    <row r="55" spans="1:13" ht="15.75">
      <c r="A55" s="1"/>
      <c r="B55" s="28" t="s">
        <v>36</v>
      </c>
      <c r="C55" s="9" t="s">
        <v>16</v>
      </c>
      <c r="D55" s="9" t="s">
        <v>39</v>
      </c>
      <c r="E55" s="9" t="s">
        <v>83</v>
      </c>
      <c r="F55" s="9" t="s">
        <v>37</v>
      </c>
      <c r="G55" s="55">
        <v>128840</v>
      </c>
      <c r="H55" s="55">
        <v>128840</v>
      </c>
      <c r="I55" s="14"/>
      <c r="J55" s="14"/>
      <c r="K55" s="14"/>
      <c r="L55" s="14"/>
      <c r="M55" s="14"/>
    </row>
    <row r="56" spans="1:13" ht="31.5">
      <c r="A56" s="1"/>
      <c r="B56" s="29" t="s">
        <v>84</v>
      </c>
      <c r="C56" s="24" t="s">
        <v>16</v>
      </c>
      <c r="D56" s="24" t="s">
        <v>39</v>
      </c>
      <c r="E56" s="24" t="s">
        <v>85</v>
      </c>
      <c r="F56" s="24"/>
      <c r="G56" s="54">
        <f>G57</f>
        <v>336380</v>
      </c>
      <c r="H56" s="54">
        <f>H57</f>
        <v>336380</v>
      </c>
      <c r="I56" s="14"/>
      <c r="J56" s="14"/>
      <c r="K56" s="14"/>
      <c r="L56" s="14"/>
      <c r="M56" s="14"/>
    </row>
    <row r="57" spans="1:13" ht="15.75">
      <c r="A57" s="1"/>
      <c r="B57" s="28" t="s">
        <v>86</v>
      </c>
      <c r="C57" s="9" t="s">
        <v>16</v>
      </c>
      <c r="D57" s="9" t="s">
        <v>39</v>
      </c>
      <c r="E57" s="9" t="s">
        <v>87</v>
      </c>
      <c r="F57" s="9"/>
      <c r="G57" s="55">
        <f>G60+G58</f>
        <v>336380</v>
      </c>
      <c r="H57" s="55">
        <f>H60+H58</f>
        <v>336380</v>
      </c>
      <c r="I57" s="14"/>
      <c r="J57" s="14"/>
      <c r="K57" s="14"/>
      <c r="L57" s="14"/>
      <c r="M57" s="14"/>
    </row>
    <row r="58" spans="1:13" ht="63">
      <c r="A58" s="1"/>
      <c r="B58" s="28" t="s">
        <v>430</v>
      </c>
      <c r="C58" s="9" t="s">
        <v>16</v>
      </c>
      <c r="D58" s="9" t="s">
        <v>39</v>
      </c>
      <c r="E58" s="9" t="s">
        <v>88</v>
      </c>
      <c r="F58" s="9"/>
      <c r="G58" s="55">
        <f>G59</f>
        <v>30580</v>
      </c>
      <c r="H58" s="55">
        <f>H59</f>
        <v>30580</v>
      </c>
      <c r="I58" s="14"/>
      <c r="J58" s="14"/>
      <c r="K58" s="14"/>
      <c r="L58" s="14"/>
      <c r="M58" s="14"/>
    </row>
    <row r="59" spans="1:13" ht="63">
      <c r="A59" s="1"/>
      <c r="B59" s="28" t="s">
        <v>25</v>
      </c>
      <c r="C59" s="9" t="s">
        <v>16</v>
      </c>
      <c r="D59" s="9" t="s">
        <v>39</v>
      </c>
      <c r="E59" s="9" t="s">
        <v>88</v>
      </c>
      <c r="F59" s="9" t="s">
        <v>26</v>
      </c>
      <c r="G59" s="55">
        <v>30580</v>
      </c>
      <c r="H59" s="55">
        <v>30580</v>
      </c>
      <c r="I59" s="14"/>
      <c r="J59" s="14"/>
      <c r="K59" s="14"/>
      <c r="L59" s="14"/>
      <c r="M59" s="14"/>
    </row>
    <row r="60" spans="1:13" ht="47.25">
      <c r="A60" s="1"/>
      <c r="B60" s="27" t="s">
        <v>89</v>
      </c>
      <c r="C60" s="9" t="s">
        <v>16</v>
      </c>
      <c r="D60" s="9" t="s">
        <v>39</v>
      </c>
      <c r="E60" s="9" t="s">
        <v>90</v>
      </c>
      <c r="F60" s="9"/>
      <c r="G60" s="55">
        <f>G61</f>
        <v>305800</v>
      </c>
      <c r="H60" s="55">
        <f>H61</f>
        <v>305800</v>
      </c>
      <c r="I60" s="14"/>
      <c r="J60" s="14"/>
      <c r="K60" s="14"/>
      <c r="L60" s="14"/>
      <c r="M60" s="14"/>
    </row>
    <row r="61" spans="1:13" ht="63">
      <c r="A61" s="1"/>
      <c r="B61" s="28" t="s">
        <v>25</v>
      </c>
      <c r="C61" s="9" t="s">
        <v>16</v>
      </c>
      <c r="D61" s="9" t="s">
        <v>39</v>
      </c>
      <c r="E61" s="9" t="s">
        <v>90</v>
      </c>
      <c r="F61" s="9" t="s">
        <v>26</v>
      </c>
      <c r="G61" s="55">
        <v>305800</v>
      </c>
      <c r="H61" s="55">
        <v>305800</v>
      </c>
      <c r="I61" s="14"/>
      <c r="J61" s="14"/>
      <c r="K61" s="14"/>
      <c r="L61" s="14"/>
      <c r="M61" s="14"/>
    </row>
    <row r="62" spans="1:13" ht="47.25">
      <c r="A62" s="1"/>
      <c r="B62" s="33" t="s">
        <v>91</v>
      </c>
      <c r="C62" s="24" t="s">
        <v>16</v>
      </c>
      <c r="D62" s="24" t="s">
        <v>92</v>
      </c>
      <c r="E62" s="9"/>
      <c r="F62" s="9"/>
      <c r="G62" s="54">
        <f>G63+G69</f>
        <v>4525310</v>
      </c>
      <c r="H62" s="54">
        <f>H63+H69</f>
        <v>4525310</v>
      </c>
      <c r="I62" s="14"/>
      <c r="J62" s="14"/>
      <c r="K62" s="14"/>
      <c r="L62" s="14"/>
      <c r="M62" s="14"/>
    </row>
    <row r="63" spans="1:13" ht="47.25">
      <c r="A63" s="1"/>
      <c r="B63" s="31" t="s">
        <v>93</v>
      </c>
      <c r="C63" s="24" t="s">
        <v>16</v>
      </c>
      <c r="D63" s="24" t="s">
        <v>92</v>
      </c>
      <c r="E63" s="24" t="s">
        <v>94</v>
      </c>
      <c r="F63" s="24"/>
      <c r="G63" s="54">
        <f aca="true" t="shared" si="6" ref="G63:H65">G64</f>
        <v>3956502</v>
      </c>
      <c r="H63" s="54">
        <f t="shared" si="6"/>
        <v>3956502</v>
      </c>
      <c r="I63" s="14"/>
      <c r="J63" s="14"/>
      <c r="K63" s="14"/>
      <c r="L63" s="14"/>
      <c r="M63" s="14"/>
    </row>
    <row r="64" spans="1:13" ht="63">
      <c r="A64" s="1"/>
      <c r="B64" s="28" t="s">
        <v>95</v>
      </c>
      <c r="C64" s="9" t="s">
        <v>16</v>
      </c>
      <c r="D64" s="9" t="s">
        <v>92</v>
      </c>
      <c r="E64" s="9" t="s">
        <v>96</v>
      </c>
      <c r="F64" s="9"/>
      <c r="G64" s="55">
        <f t="shared" si="6"/>
        <v>3956502</v>
      </c>
      <c r="H64" s="55">
        <f t="shared" si="6"/>
        <v>3956502</v>
      </c>
      <c r="I64" s="14"/>
      <c r="J64" s="14"/>
      <c r="K64" s="14"/>
      <c r="L64" s="14"/>
      <c r="M64" s="14"/>
    </row>
    <row r="65" spans="1:13" ht="31.5">
      <c r="A65" s="1"/>
      <c r="B65" s="28" t="s">
        <v>97</v>
      </c>
      <c r="C65" s="30" t="s">
        <v>16</v>
      </c>
      <c r="D65" s="30" t="s">
        <v>92</v>
      </c>
      <c r="E65" s="30" t="s">
        <v>98</v>
      </c>
      <c r="F65" s="30"/>
      <c r="G65" s="56">
        <f t="shared" si="6"/>
        <v>3956502</v>
      </c>
      <c r="H65" s="56">
        <f t="shared" si="6"/>
        <v>3956502</v>
      </c>
      <c r="I65" s="14"/>
      <c r="J65" s="14"/>
      <c r="K65" s="14"/>
      <c r="L65" s="14"/>
      <c r="M65" s="14"/>
    </row>
    <row r="66" spans="1:13" ht="31.5">
      <c r="A66" s="1"/>
      <c r="B66" s="27" t="s">
        <v>23</v>
      </c>
      <c r="C66" s="9" t="s">
        <v>16</v>
      </c>
      <c r="D66" s="9" t="s">
        <v>92</v>
      </c>
      <c r="E66" s="9" t="s">
        <v>99</v>
      </c>
      <c r="F66" s="9"/>
      <c r="G66" s="55">
        <f>G67+G68</f>
        <v>3956502</v>
      </c>
      <c r="H66" s="55">
        <f>H67+H68</f>
        <v>3956502</v>
      </c>
      <c r="I66" s="14"/>
      <c r="J66" s="14"/>
      <c r="K66" s="14"/>
      <c r="L66" s="14"/>
      <c r="M66" s="14"/>
    </row>
    <row r="67" spans="1:13" ht="63">
      <c r="A67" s="1"/>
      <c r="B67" s="34" t="s">
        <v>25</v>
      </c>
      <c r="C67" s="9" t="s">
        <v>16</v>
      </c>
      <c r="D67" s="9" t="s">
        <v>92</v>
      </c>
      <c r="E67" s="9" t="s">
        <v>99</v>
      </c>
      <c r="F67" s="9" t="s">
        <v>26</v>
      </c>
      <c r="G67" s="55">
        <v>3955502</v>
      </c>
      <c r="H67" s="55">
        <v>3955502</v>
      </c>
      <c r="I67" s="14"/>
      <c r="J67" s="14"/>
      <c r="K67" s="14"/>
      <c r="L67" s="14"/>
      <c r="M67" s="14"/>
    </row>
    <row r="68" spans="1:13" ht="15.75">
      <c r="A68" s="1"/>
      <c r="B68" s="28" t="s">
        <v>36</v>
      </c>
      <c r="C68" s="9" t="s">
        <v>16</v>
      </c>
      <c r="D68" s="9" t="s">
        <v>92</v>
      </c>
      <c r="E68" s="9" t="s">
        <v>99</v>
      </c>
      <c r="F68" s="9" t="s">
        <v>37</v>
      </c>
      <c r="G68" s="57">
        <v>1000</v>
      </c>
      <c r="H68" s="57">
        <v>1000</v>
      </c>
      <c r="I68" s="14"/>
      <c r="J68" s="14"/>
      <c r="K68" s="14"/>
      <c r="L68" s="14"/>
      <c r="M68" s="14"/>
    </row>
    <row r="69" spans="1:13" ht="31.5">
      <c r="A69" s="1"/>
      <c r="B69" s="31" t="s">
        <v>100</v>
      </c>
      <c r="C69" s="24" t="s">
        <v>16</v>
      </c>
      <c r="D69" s="24" t="s">
        <v>92</v>
      </c>
      <c r="E69" s="35" t="s">
        <v>101</v>
      </c>
      <c r="F69" s="24"/>
      <c r="G69" s="58">
        <f>G70</f>
        <v>568808</v>
      </c>
      <c r="H69" s="58">
        <f>H70</f>
        <v>568808</v>
      </c>
      <c r="I69" s="14"/>
      <c r="J69" s="14"/>
      <c r="K69" s="14"/>
      <c r="L69" s="14"/>
      <c r="M69" s="14"/>
    </row>
    <row r="70" spans="1:13" ht="31.5">
      <c r="A70" s="1"/>
      <c r="B70" s="28" t="s">
        <v>102</v>
      </c>
      <c r="C70" s="9" t="s">
        <v>16</v>
      </c>
      <c r="D70" s="9" t="s">
        <v>92</v>
      </c>
      <c r="E70" s="9" t="s">
        <v>103</v>
      </c>
      <c r="F70" s="9"/>
      <c r="G70" s="57">
        <f>G71</f>
        <v>568808</v>
      </c>
      <c r="H70" s="57">
        <f>H71</f>
        <v>568808</v>
      </c>
      <c r="I70" s="14"/>
      <c r="J70" s="14"/>
      <c r="K70" s="14"/>
      <c r="L70" s="14"/>
      <c r="M70" s="14"/>
    </row>
    <row r="71" spans="1:13" ht="31.5">
      <c r="A71" s="1"/>
      <c r="B71" s="36" t="s">
        <v>23</v>
      </c>
      <c r="C71" s="9" t="s">
        <v>16</v>
      </c>
      <c r="D71" s="9" t="s">
        <v>92</v>
      </c>
      <c r="E71" s="9" t="s">
        <v>104</v>
      </c>
      <c r="F71" s="9"/>
      <c r="G71" s="57">
        <f>G72+G73</f>
        <v>568808</v>
      </c>
      <c r="H71" s="57">
        <f>H72+H73</f>
        <v>568808</v>
      </c>
      <c r="I71" s="14"/>
      <c r="J71" s="14"/>
      <c r="K71" s="14"/>
      <c r="L71" s="14"/>
      <c r="M71" s="14"/>
    </row>
    <row r="72" spans="1:13" ht="63">
      <c r="A72" s="1"/>
      <c r="B72" s="36" t="s">
        <v>25</v>
      </c>
      <c r="C72" s="9" t="s">
        <v>16</v>
      </c>
      <c r="D72" s="9" t="s">
        <v>92</v>
      </c>
      <c r="E72" s="9" t="s">
        <v>104</v>
      </c>
      <c r="F72" s="9" t="s">
        <v>26</v>
      </c>
      <c r="G72" s="59">
        <v>553288</v>
      </c>
      <c r="H72" s="59">
        <v>553288</v>
      </c>
      <c r="I72" s="14"/>
      <c r="J72" s="14"/>
      <c r="K72" s="14"/>
      <c r="L72" s="14"/>
      <c r="M72" s="14"/>
    </row>
    <row r="73" spans="1:13" ht="31.5">
      <c r="A73" s="1"/>
      <c r="B73" s="36" t="s">
        <v>34</v>
      </c>
      <c r="C73" s="9" t="s">
        <v>16</v>
      </c>
      <c r="D73" s="9" t="s">
        <v>92</v>
      </c>
      <c r="E73" s="9" t="s">
        <v>104</v>
      </c>
      <c r="F73" s="9" t="s">
        <v>35</v>
      </c>
      <c r="G73" s="57">
        <v>15520</v>
      </c>
      <c r="H73" s="57">
        <v>15520</v>
      </c>
      <c r="I73" s="14"/>
      <c r="J73" s="14"/>
      <c r="K73" s="14"/>
      <c r="L73" s="14"/>
      <c r="M73" s="14"/>
    </row>
    <row r="74" spans="1:13" ht="15.75">
      <c r="A74" s="1"/>
      <c r="B74" s="37" t="s">
        <v>107</v>
      </c>
      <c r="C74" s="24" t="s">
        <v>16</v>
      </c>
      <c r="D74" s="24" t="s">
        <v>108</v>
      </c>
      <c r="E74" s="8"/>
      <c r="F74" s="9"/>
      <c r="G74" s="58">
        <f aca="true" t="shared" si="7" ref="G74:H77">G75</f>
        <v>1250000</v>
      </c>
      <c r="H74" s="58">
        <f t="shared" si="7"/>
        <v>1250000</v>
      </c>
      <c r="I74" s="14"/>
      <c r="J74" s="14"/>
      <c r="K74" s="14"/>
      <c r="L74" s="14"/>
      <c r="M74" s="14"/>
    </row>
    <row r="75" spans="1:13" ht="22.5" customHeight="1">
      <c r="A75" s="1"/>
      <c r="B75" s="37" t="s">
        <v>109</v>
      </c>
      <c r="C75" s="24" t="s">
        <v>16</v>
      </c>
      <c r="D75" s="24" t="s">
        <v>108</v>
      </c>
      <c r="E75" s="3" t="s">
        <v>110</v>
      </c>
      <c r="F75" s="24"/>
      <c r="G75" s="58">
        <f t="shared" si="7"/>
        <v>1250000</v>
      </c>
      <c r="H75" s="58">
        <f t="shared" si="7"/>
        <v>1250000</v>
      </c>
      <c r="I75" s="14"/>
      <c r="J75" s="14"/>
      <c r="K75" s="14"/>
      <c r="L75" s="14"/>
      <c r="M75" s="14"/>
    </row>
    <row r="76" spans="1:13" ht="15.75">
      <c r="A76" s="1"/>
      <c r="B76" s="36" t="s">
        <v>107</v>
      </c>
      <c r="C76" s="9" t="s">
        <v>16</v>
      </c>
      <c r="D76" s="9" t="s">
        <v>108</v>
      </c>
      <c r="E76" s="8" t="s">
        <v>111</v>
      </c>
      <c r="F76" s="9"/>
      <c r="G76" s="57">
        <f t="shared" si="7"/>
        <v>1250000</v>
      </c>
      <c r="H76" s="57">
        <f t="shared" si="7"/>
        <v>1250000</v>
      </c>
      <c r="I76" s="14"/>
      <c r="J76" s="14"/>
      <c r="K76" s="14"/>
      <c r="L76" s="14"/>
      <c r="M76" s="14"/>
    </row>
    <row r="77" spans="1:13" ht="15.75">
      <c r="A77" s="1"/>
      <c r="B77" s="36" t="s">
        <v>112</v>
      </c>
      <c r="C77" s="9" t="s">
        <v>16</v>
      </c>
      <c r="D77" s="9" t="s">
        <v>108</v>
      </c>
      <c r="E77" s="8" t="s">
        <v>113</v>
      </c>
      <c r="F77" s="9"/>
      <c r="G77" s="57">
        <f t="shared" si="7"/>
        <v>1250000</v>
      </c>
      <c r="H77" s="57">
        <f t="shared" si="7"/>
        <v>1250000</v>
      </c>
      <c r="I77" s="14"/>
      <c r="J77" s="14"/>
      <c r="K77" s="14"/>
      <c r="L77" s="14"/>
      <c r="M77" s="14"/>
    </row>
    <row r="78" spans="1:13" ht="15.75">
      <c r="A78" s="1"/>
      <c r="B78" s="36" t="s">
        <v>36</v>
      </c>
      <c r="C78" s="9" t="s">
        <v>16</v>
      </c>
      <c r="D78" s="9" t="s">
        <v>108</v>
      </c>
      <c r="E78" s="8" t="s">
        <v>113</v>
      </c>
      <c r="F78" s="9" t="s">
        <v>37</v>
      </c>
      <c r="G78" s="59">
        <v>1250000</v>
      </c>
      <c r="H78" s="59">
        <v>1250000</v>
      </c>
      <c r="I78" s="14"/>
      <c r="J78" s="14"/>
      <c r="K78" s="14"/>
      <c r="L78" s="14"/>
      <c r="M78" s="14"/>
    </row>
    <row r="79" spans="1:13" ht="15.75">
      <c r="A79" s="1"/>
      <c r="B79" s="37" t="s">
        <v>114</v>
      </c>
      <c r="C79" s="24" t="s">
        <v>16</v>
      </c>
      <c r="D79" s="24" t="s">
        <v>115</v>
      </c>
      <c r="E79" s="9"/>
      <c r="F79" s="9"/>
      <c r="G79" s="54">
        <f>G80+G95+G100+G110+G115+G122+G128+G105</f>
        <v>24805398</v>
      </c>
      <c r="H79" s="54">
        <f>H80+H95+H100+H110+H115+H122+H128+H105</f>
        <v>24882498</v>
      </c>
      <c r="I79" s="14"/>
      <c r="J79" s="14"/>
      <c r="K79" s="14"/>
      <c r="L79" s="14"/>
      <c r="M79" s="14"/>
    </row>
    <row r="80" spans="1:13" ht="31.5">
      <c r="A80" s="1"/>
      <c r="B80" s="37" t="s">
        <v>116</v>
      </c>
      <c r="C80" s="24" t="s">
        <v>16</v>
      </c>
      <c r="D80" s="24" t="s">
        <v>115</v>
      </c>
      <c r="E80" s="24" t="s">
        <v>40</v>
      </c>
      <c r="F80" s="24"/>
      <c r="G80" s="54">
        <f>G81+G85+G91</f>
        <v>1540260</v>
      </c>
      <c r="H80" s="54">
        <f>H81+H85+H91</f>
        <v>1540260</v>
      </c>
      <c r="I80" s="14"/>
      <c r="J80" s="14"/>
      <c r="K80" s="14"/>
      <c r="L80" s="14"/>
      <c r="M80" s="14"/>
    </row>
    <row r="81" spans="1:13" ht="63">
      <c r="A81" s="1"/>
      <c r="B81" s="36" t="s">
        <v>117</v>
      </c>
      <c r="C81" s="9" t="s">
        <v>16</v>
      </c>
      <c r="D81" s="9" t="s">
        <v>115</v>
      </c>
      <c r="E81" s="9" t="s">
        <v>118</v>
      </c>
      <c r="F81" s="9"/>
      <c r="G81" s="55">
        <f aca="true" t="shared" si="8" ref="G81:H83">G82</f>
        <v>124300</v>
      </c>
      <c r="H81" s="55">
        <f t="shared" si="8"/>
        <v>124300</v>
      </c>
      <c r="I81" s="14"/>
      <c r="J81" s="14"/>
      <c r="K81" s="14"/>
      <c r="L81" s="14"/>
      <c r="M81" s="14"/>
    </row>
    <row r="82" spans="1:13" ht="31.5">
      <c r="A82" s="1"/>
      <c r="B82" s="36" t="s">
        <v>119</v>
      </c>
      <c r="C82" s="9" t="s">
        <v>16</v>
      </c>
      <c r="D82" s="9" t="s">
        <v>115</v>
      </c>
      <c r="E82" s="9" t="s">
        <v>120</v>
      </c>
      <c r="F82" s="9"/>
      <c r="G82" s="55">
        <f t="shared" si="8"/>
        <v>124300</v>
      </c>
      <c r="H82" s="55">
        <f t="shared" si="8"/>
        <v>124300</v>
      </c>
      <c r="I82" s="14"/>
      <c r="J82" s="14"/>
      <c r="K82" s="14"/>
      <c r="L82" s="14"/>
      <c r="M82" s="14"/>
    </row>
    <row r="83" spans="1:13" ht="47.25">
      <c r="A83" s="1"/>
      <c r="B83" s="36" t="s">
        <v>121</v>
      </c>
      <c r="C83" s="9" t="s">
        <v>16</v>
      </c>
      <c r="D83" s="9" t="s">
        <v>115</v>
      </c>
      <c r="E83" s="9" t="s">
        <v>122</v>
      </c>
      <c r="F83" s="9"/>
      <c r="G83" s="55">
        <f t="shared" si="8"/>
        <v>124300</v>
      </c>
      <c r="H83" s="55">
        <f t="shared" si="8"/>
        <v>124300</v>
      </c>
      <c r="I83" s="14"/>
      <c r="J83" s="14"/>
      <c r="K83" s="14"/>
      <c r="L83" s="14"/>
      <c r="M83" s="14"/>
    </row>
    <row r="84" spans="1:13" ht="31.5">
      <c r="A84" s="1"/>
      <c r="B84" s="36" t="s">
        <v>123</v>
      </c>
      <c r="C84" s="9" t="s">
        <v>16</v>
      </c>
      <c r="D84" s="9" t="s">
        <v>115</v>
      </c>
      <c r="E84" s="9" t="s">
        <v>122</v>
      </c>
      <c r="F84" s="9" t="s">
        <v>124</v>
      </c>
      <c r="G84" s="55">
        <v>124300</v>
      </c>
      <c r="H84" s="55">
        <v>124300</v>
      </c>
      <c r="I84" s="14"/>
      <c r="J84" s="14"/>
      <c r="K84" s="14"/>
      <c r="L84" s="14"/>
      <c r="M84" s="14"/>
    </row>
    <row r="85" spans="1:13" ht="63">
      <c r="A85" s="1"/>
      <c r="B85" s="28" t="s">
        <v>125</v>
      </c>
      <c r="C85" s="9" t="s">
        <v>16</v>
      </c>
      <c r="D85" s="9" t="s">
        <v>115</v>
      </c>
      <c r="E85" s="9" t="s">
        <v>126</v>
      </c>
      <c r="F85" s="9"/>
      <c r="G85" s="55">
        <f>G86</f>
        <v>778960</v>
      </c>
      <c r="H85" s="55">
        <f>H86</f>
        <v>778960</v>
      </c>
      <c r="I85" s="14"/>
      <c r="J85" s="14"/>
      <c r="K85" s="14"/>
      <c r="L85" s="14"/>
      <c r="M85" s="14"/>
    </row>
    <row r="86" spans="1:13" ht="47.25">
      <c r="A86" s="1"/>
      <c r="B86" s="28" t="s">
        <v>127</v>
      </c>
      <c r="C86" s="9" t="s">
        <v>16</v>
      </c>
      <c r="D86" s="9" t="s">
        <v>115</v>
      </c>
      <c r="E86" s="9" t="s">
        <v>128</v>
      </c>
      <c r="F86" s="9"/>
      <c r="G86" s="55">
        <f>G87</f>
        <v>778960</v>
      </c>
      <c r="H86" s="55">
        <f>H87</f>
        <v>778960</v>
      </c>
      <c r="I86" s="14"/>
      <c r="J86" s="14"/>
      <c r="K86" s="14"/>
      <c r="L86" s="14"/>
      <c r="M86" s="14"/>
    </row>
    <row r="87" spans="1:13" ht="31.5">
      <c r="A87" s="1"/>
      <c r="B87" s="28" t="s">
        <v>129</v>
      </c>
      <c r="C87" s="9" t="s">
        <v>16</v>
      </c>
      <c r="D87" s="9" t="s">
        <v>115</v>
      </c>
      <c r="E87" s="9" t="s">
        <v>130</v>
      </c>
      <c r="F87" s="9"/>
      <c r="G87" s="55">
        <f>G88+G89+G90</f>
        <v>778960</v>
      </c>
      <c r="H87" s="55">
        <f>H88+H89+H90</f>
        <v>778960</v>
      </c>
      <c r="I87" s="14"/>
      <c r="J87" s="14"/>
      <c r="K87" s="14"/>
      <c r="L87" s="14"/>
      <c r="M87" s="14"/>
    </row>
    <row r="88" spans="1:13" ht="31.5">
      <c r="A88" s="1"/>
      <c r="B88" s="28" t="s">
        <v>34</v>
      </c>
      <c r="C88" s="9" t="s">
        <v>16</v>
      </c>
      <c r="D88" s="9" t="s">
        <v>115</v>
      </c>
      <c r="E88" s="9" t="s">
        <v>130</v>
      </c>
      <c r="F88" s="9" t="s">
        <v>35</v>
      </c>
      <c r="G88" s="56">
        <v>159000</v>
      </c>
      <c r="H88" s="56">
        <v>159000</v>
      </c>
      <c r="I88" s="14"/>
      <c r="J88" s="14"/>
      <c r="K88" s="14"/>
      <c r="L88" s="14"/>
      <c r="M88" s="14"/>
    </row>
    <row r="89" spans="1:13" ht="15.75">
      <c r="A89" s="1"/>
      <c r="B89" s="36" t="s">
        <v>243</v>
      </c>
      <c r="C89" s="30" t="s">
        <v>16</v>
      </c>
      <c r="D89" s="30" t="s">
        <v>115</v>
      </c>
      <c r="E89" s="30" t="s">
        <v>130</v>
      </c>
      <c r="F89" s="30" t="s">
        <v>244</v>
      </c>
      <c r="G89" s="56">
        <v>538960</v>
      </c>
      <c r="H89" s="56">
        <v>538960</v>
      </c>
      <c r="I89" s="14"/>
      <c r="J89" s="14"/>
      <c r="K89" s="14"/>
      <c r="L89" s="14"/>
      <c r="M89" s="14"/>
    </row>
    <row r="90" spans="1:13" ht="31.5">
      <c r="A90" s="1"/>
      <c r="B90" s="36" t="s">
        <v>123</v>
      </c>
      <c r="C90" s="30" t="s">
        <v>16</v>
      </c>
      <c r="D90" s="30" t="s">
        <v>115</v>
      </c>
      <c r="E90" s="30" t="s">
        <v>130</v>
      </c>
      <c r="F90" s="30" t="s">
        <v>124</v>
      </c>
      <c r="G90" s="56">
        <v>81000</v>
      </c>
      <c r="H90" s="56">
        <v>81000</v>
      </c>
      <c r="I90" s="14"/>
      <c r="J90" s="14"/>
      <c r="K90" s="14"/>
      <c r="L90" s="14"/>
      <c r="M90" s="14"/>
    </row>
    <row r="91" spans="1:13" ht="63">
      <c r="A91" s="1"/>
      <c r="B91" s="28" t="s">
        <v>131</v>
      </c>
      <c r="C91" s="9" t="s">
        <v>16</v>
      </c>
      <c r="D91" s="9" t="s">
        <v>115</v>
      </c>
      <c r="E91" s="9" t="s">
        <v>41</v>
      </c>
      <c r="F91" s="9"/>
      <c r="G91" s="55">
        <f aca="true" t="shared" si="9" ref="G91:H93">G92</f>
        <v>637000</v>
      </c>
      <c r="H91" s="55">
        <f t="shared" si="9"/>
        <v>637000</v>
      </c>
      <c r="I91" s="14"/>
      <c r="J91" s="14"/>
      <c r="K91" s="14"/>
      <c r="L91" s="14"/>
      <c r="M91" s="14"/>
    </row>
    <row r="92" spans="1:13" ht="63">
      <c r="A92" s="1"/>
      <c r="B92" s="28" t="s">
        <v>132</v>
      </c>
      <c r="C92" s="9" t="s">
        <v>16</v>
      </c>
      <c r="D92" s="9" t="s">
        <v>115</v>
      </c>
      <c r="E92" s="9" t="s">
        <v>133</v>
      </c>
      <c r="F92" s="9"/>
      <c r="G92" s="55">
        <f t="shared" si="9"/>
        <v>637000</v>
      </c>
      <c r="H92" s="55">
        <f t="shared" si="9"/>
        <v>637000</v>
      </c>
      <c r="I92" s="14"/>
      <c r="J92" s="14"/>
      <c r="K92" s="14"/>
      <c r="L92" s="14"/>
      <c r="M92" s="14"/>
    </row>
    <row r="93" spans="1:13" ht="47.25">
      <c r="A93" s="1"/>
      <c r="B93" s="36" t="s">
        <v>134</v>
      </c>
      <c r="C93" s="9" t="s">
        <v>16</v>
      </c>
      <c r="D93" s="9" t="s">
        <v>115</v>
      </c>
      <c r="E93" s="9" t="s">
        <v>135</v>
      </c>
      <c r="F93" s="9"/>
      <c r="G93" s="55">
        <f t="shared" si="9"/>
        <v>637000</v>
      </c>
      <c r="H93" s="55">
        <f t="shared" si="9"/>
        <v>637000</v>
      </c>
      <c r="I93" s="14"/>
      <c r="J93" s="14"/>
      <c r="K93" s="14"/>
      <c r="L93" s="14"/>
      <c r="M93" s="14"/>
    </row>
    <row r="94" spans="1:13" ht="15.75">
      <c r="A94" s="1"/>
      <c r="B94" s="36" t="s">
        <v>243</v>
      </c>
      <c r="C94" s="9" t="s">
        <v>16</v>
      </c>
      <c r="D94" s="9" t="s">
        <v>115</v>
      </c>
      <c r="E94" s="9" t="s">
        <v>135</v>
      </c>
      <c r="F94" s="9" t="s">
        <v>244</v>
      </c>
      <c r="G94" s="55">
        <v>637000</v>
      </c>
      <c r="H94" s="55">
        <v>637000</v>
      </c>
      <c r="I94" s="14"/>
      <c r="J94" s="14"/>
      <c r="K94" s="14"/>
      <c r="L94" s="14"/>
      <c r="M94" s="14"/>
    </row>
    <row r="95" spans="1:13" ht="31.5">
      <c r="A95" s="1"/>
      <c r="B95" s="31" t="s">
        <v>136</v>
      </c>
      <c r="C95" s="24" t="s">
        <v>16</v>
      </c>
      <c r="D95" s="24" t="s">
        <v>115</v>
      </c>
      <c r="E95" s="24" t="s">
        <v>55</v>
      </c>
      <c r="F95" s="9"/>
      <c r="G95" s="54">
        <f aca="true" t="shared" si="10" ref="G95:H98">G96</f>
        <v>50000</v>
      </c>
      <c r="H95" s="54">
        <f t="shared" si="10"/>
        <v>50000</v>
      </c>
      <c r="I95" s="14"/>
      <c r="J95" s="14"/>
      <c r="K95" s="14"/>
      <c r="L95" s="14"/>
      <c r="M95" s="14"/>
    </row>
    <row r="96" spans="1:13" ht="78.75">
      <c r="A96" s="1"/>
      <c r="B96" s="28" t="s">
        <v>137</v>
      </c>
      <c r="C96" s="9" t="s">
        <v>16</v>
      </c>
      <c r="D96" s="9" t="s">
        <v>115</v>
      </c>
      <c r="E96" s="9" t="s">
        <v>57</v>
      </c>
      <c r="F96" s="9"/>
      <c r="G96" s="55">
        <f t="shared" si="10"/>
        <v>50000</v>
      </c>
      <c r="H96" s="55">
        <f t="shared" si="10"/>
        <v>50000</v>
      </c>
      <c r="I96" s="14"/>
      <c r="J96" s="14"/>
      <c r="K96" s="14"/>
      <c r="L96" s="14"/>
      <c r="M96" s="14"/>
    </row>
    <row r="97" spans="1:13" ht="15.75">
      <c r="A97" s="1"/>
      <c r="B97" s="28" t="s">
        <v>138</v>
      </c>
      <c r="C97" s="9" t="s">
        <v>16</v>
      </c>
      <c r="D97" s="9" t="s">
        <v>115</v>
      </c>
      <c r="E97" s="9" t="s">
        <v>139</v>
      </c>
      <c r="F97" s="9"/>
      <c r="G97" s="55">
        <f t="shared" si="10"/>
        <v>50000</v>
      </c>
      <c r="H97" s="55">
        <f t="shared" si="10"/>
        <v>50000</v>
      </c>
      <c r="I97" s="14"/>
      <c r="J97" s="14"/>
      <c r="K97" s="14"/>
      <c r="L97" s="14"/>
      <c r="M97" s="14"/>
    </row>
    <row r="98" spans="1:13" ht="31.5">
      <c r="A98" s="1"/>
      <c r="B98" s="28" t="s">
        <v>140</v>
      </c>
      <c r="C98" s="9" t="s">
        <v>16</v>
      </c>
      <c r="D98" s="9" t="s">
        <v>115</v>
      </c>
      <c r="E98" s="9" t="s">
        <v>141</v>
      </c>
      <c r="F98" s="9"/>
      <c r="G98" s="55">
        <f t="shared" si="10"/>
        <v>50000</v>
      </c>
      <c r="H98" s="55">
        <f t="shared" si="10"/>
        <v>50000</v>
      </c>
      <c r="I98" s="14"/>
      <c r="J98" s="14"/>
      <c r="K98" s="14"/>
      <c r="L98" s="14"/>
      <c r="M98" s="14"/>
    </row>
    <row r="99" spans="1:13" ht="31.5">
      <c r="A99" s="1"/>
      <c r="B99" s="28" t="s">
        <v>34</v>
      </c>
      <c r="C99" s="9" t="s">
        <v>16</v>
      </c>
      <c r="D99" s="9" t="s">
        <v>115</v>
      </c>
      <c r="E99" s="9" t="s">
        <v>141</v>
      </c>
      <c r="F99" s="9" t="s">
        <v>35</v>
      </c>
      <c r="G99" s="55">
        <v>50000</v>
      </c>
      <c r="H99" s="55">
        <v>50000</v>
      </c>
      <c r="I99" s="14"/>
      <c r="J99" s="14"/>
      <c r="K99" s="14"/>
      <c r="L99" s="14"/>
      <c r="M99" s="14"/>
    </row>
    <row r="100" spans="1:13" ht="63">
      <c r="A100" s="1"/>
      <c r="B100" s="21" t="s">
        <v>142</v>
      </c>
      <c r="C100" s="24" t="s">
        <v>16</v>
      </c>
      <c r="D100" s="24" t="s">
        <v>115</v>
      </c>
      <c r="E100" s="24" t="s">
        <v>143</v>
      </c>
      <c r="F100" s="24"/>
      <c r="G100" s="54">
        <f aca="true" t="shared" si="11" ref="G100:H103">G101</f>
        <v>96000</v>
      </c>
      <c r="H100" s="54">
        <f t="shared" si="11"/>
        <v>96000</v>
      </c>
      <c r="I100" s="14"/>
      <c r="J100" s="14"/>
      <c r="K100" s="14"/>
      <c r="L100" s="14"/>
      <c r="M100" s="14"/>
    </row>
    <row r="101" spans="1:13" ht="78.75">
      <c r="A101" s="1"/>
      <c r="B101" s="28" t="s">
        <v>144</v>
      </c>
      <c r="C101" s="9" t="s">
        <v>16</v>
      </c>
      <c r="D101" s="9" t="s">
        <v>115</v>
      </c>
      <c r="E101" s="9" t="s">
        <v>145</v>
      </c>
      <c r="F101" s="9"/>
      <c r="G101" s="56">
        <f t="shared" si="11"/>
        <v>96000</v>
      </c>
      <c r="H101" s="56">
        <f t="shared" si="11"/>
        <v>96000</v>
      </c>
      <c r="I101" s="14"/>
      <c r="J101" s="14"/>
      <c r="K101" s="14"/>
      <c r="L101" s="14"/>
      <c r="M101" s="14"/>
    </row>
    <row r="102" spans="1:13" ht="47.25">
      <c r="A102" s="1"/>
      <c r="B102" s="28" t="s">
        <v>146</v>
      </c>
      <c r="C102" s="9" t="s">
        <v>16</v>
      </c>
      <c r="D102" s="9" t="s">
        <v>115</v>
      </c>
      <c r="E102" s="9" t="s">
        <v>147</v>
      </c>
      <c r="F102" s="9"/>
      <c r="G102" s="56">
        <f t="shared" si="11"/>
        <v>96000</v>
      </c>
      <c r="H102" s="56">
        <f t="shared" si="11"/>
        <v>96000</v>
      </c>
      <c r="I102" s="14"/>
      <c r="J102" s="14"/>
      <c r="K102" s="14"/>
      <c r="L102" s="14"/>
      <c r="M102" s="14"/>
    </row>
    <row r="103" spans="1:13" ht="31.5">
      <c r="A103" s="1"/>
      <c r="B103" s="36" t="s">
        <v>148</v>
      </c>
      <c r="C103" s="9" t="s">
        <v>16</v>
      </c>
      <c r="D103" s="9" t="s">
        <v>115</v>
      </c>
      <c r="E103" s="8" t="s">
        <v>149</v>
      </c>
      <c r="F103" s="9"/>
      <c r="G103" s="56">
        <f t="shared" si="11"/>
        <v>96000</v>
      </c>
      <c r="H103" s="56">
        <f t="shared" si="11"/>
        <v>96000</v>
      </c>
      <c r="I103" s="14"/>
      <c r="J103" s="14"/>
      <c r="K103" s="14"/>
      <c r="L103" s="14"/>
      <c r="M103" s="14"/>
    </row>
    <row r="104" spans="1:13" ht="31.5">
      <c r="A104" s="1"/>
      <c r="B104" s="28" t="s">
        <v>34</v>
      </c>
      <c r="C104" s="9" t="s">
        <v>16</v>
      </c>
      <c r="D104" s="9" t="s">
        <v>115</v>
      </c>
      <c r="E104" s="8" t="s">
        <v>149</v>
      </c>
      <c r="F104" s="9" t="s">
        <v>35</v>
      </c>
      <c r="G104" s="56">
        <v>96000</v>
      </c>
      <c r="H104" s="56">
        <v>96000</v>
      </c>
      <c r="I104" s="14"/>
      <c r="J104" s="14"/>
      <c r="K104" s="14"/>
      <c r="L104" s="14"/>
      <c r="M104" s="14"/>
    </row>
    <row r="105" spans="1:13" ht="47.25">
      <c r="A105" s="1"/>
      <c r="B105" s="21" t="s">
        <v>312</v>
      </c>
      <c r="C105" s="35" t="s">
        <v>16</v>
      </c>
      <c r="D105" s="35" t="s">
        <v>115</v>
      </c>
      <c r="E105" s="50" t="s">
        <v>63</v>
      </c>
      <c r="F105" s="35"/>
      <c r="G105" s="60">
        <f aca="true" t="shared" si="12" ref="G105:H108">G106</f>
        <v>300000</v>
      </c>
      <c r="H105" s="60">
        <f t="shared" si="12"/>
        <v>300000</v>
      </c>
      <c r="I105" s="14"/>
      <c r="J105" s="14"/>
      <c r="K105" s="14"/>
      <c r="L105" s="14"/>
      <c r="M105" s="14"/>
    </row>
    <row r="106" spans="1:13" ht="63">
      <c r="A106" s="1"/>
      <c r="B106" s="28" t="s">
        <v>313</v>
      </c>
      <c r="C106" s="30" t="s">
        <v>16</v>
      </c>
      <c r="D106" s="30" t="s">
        <v>115</v>
      </c>
      <c r="E106" s="10" t="s">
        <v>314</v>
      </c>
      <c r="F106" s="30"/>
      <c r="G106" s="56">
        <f t="shared" si="12"/>
        <v>300000</v>
      </c>
      <c r="H106" s="56">
        <f t="shared" si="12"/>
        <v>300000</v>
      </c>
      <c r="I106" s="14"/>
      <c r="J106" s="14"/>
      <c r="K106" s="14"/>
      <c r="L106" s="14"/>
      <c r="M106" s="14"/>
    </row>
    <row r="107" spans="1:13" ht="15.75">
      <c r="A107" s="1"/>
      <c r="B107" s="61" t="s">
        <v>446</v>
      </c>
      <c r="C107" s="30" t="s">
        <v>16</v>
      </c>
      <c r="D107" s="30" t="s">
        <v>115</v>
      </c>
      <c r="E107" s="10" t="s">
        <v>447</v>
      </c>
      <c r="F107" s="30"/>
      <c r="G107" s="56">
        <f t="shared" si="12"/>
        <v>300000</v>
      </c>
      <c r="H107" s="56">
        <f t="shared" si="12"/>
        <v>300000</v>
      </c>
      <c r="I107" s="14"/>
      <c r="J107" s="14"/>
      <c r="K107" s="14"/>
      <c r="L107" s="14"/>
      <c r="M107" s="14"/>
    </row>
    <row r="108" spans="1:13" ht="31.5">
      <c r="A108" s="1"/>
      <c r="B108" s="61" t="s">
        <v>317</v>
      </c>
      <c r="C108" s="30" t="s">
        <v>16</v>
      </c>
      <c r="D108" s="30" t="s">
        <v>115</v>
      </c>
      <c r="E108" s="10" t="s">
        <v>448</v>
      </c>
      <c r="F108" s="30"/>
      <c r="G108" s="56">
        <f t="shared" si="12"/>
        <v>300000</v>
      </c>
      <c r="H108" s="56">
        <f t="shared" si="12"/>
        <v>300000</v>
      </c>
      <c r="I108" s="14"/>
      <c r="J108" s="14"/>
      <c r="K108" s="14"/>
      <c r="L108" s="14"/>
      <c r="M108" s="14"/>
    </row>
    <row r="109" spans="1:13" ht="31.5">
      <c r="A109" s="1"/>
      <c r="B109" s="61" t="s">
        <v>34</v>
      </c>
      <c r="C109" s="30" t="s">
        <v>16</v>
      </c>
      <c r="D109" s="30" t="s">
        <v>115</v>
      </c>
      <c r="E109" s="10" t="s">
        <v>448</v>
      </c>
      <c r="F109" s="30" t="s">
        <v>35</v>
      </c>
      <c r="G109" s="56">
        <v>300000</v>
      </c>
      <c r="H109" s="56">
        <v>300000</v>
      </c>
      <c r="I109" s="14"/>
      <c r="J109" s="14"/>
      <c r="K109" s="14"/>
      <c r="L109" s="14"/>
      <c r="M109" s="14"/>
    </row>
    <row r="110" spans="1:13" ht="47.25">
      <c r="A110" s="1"/>
      <c r="B110" s="31" t="s">
        <v>150</v>
      </c>
      <c r="C110" s="24" t="s">
        <v>16</v>
      </c>
      <c r="D110" s="24" t="s">
        <v>115</v>
      </c>
      <c r="E110" s="3" t="s">
        <v>151</v>
      </c>
      <c r="F110" s="24"/>
      <c r="G110" s="60">
        <f aca="true" t="shared" si="13" ref="G110:H113">G111</f>
        <v>50000</v>
      </c>
      <c r="H110" s="60">
        <f t="shared" si="13"/>
        <v>50000</v>
      </c>
      <c r="I110" s="14"/>
      <c r="J110" s="14"/>
      <c r="K110" s="14"/>
      <c r="L110" s="14"/>
      <c r="M110" s="14"/>
    </row>
    <row r="111" spans="1:13" ht="78.75">
      <c r="A111" s="1"/>
      <c r="B111" s="28" t="s">
        <v>152</v>
      </c>
      <c r="C111" s="9" t="s">
        <v>16</v>
      </c>
      <c r="D111" s="9" t="s">
        <v>115</v>
      </c>
      <c r="E111" s="8" t="s">
        <v>153</v>
      </c>
      <c r="F111" s="9"/>
      <c r="G111" s="56">
        <f t="shared" si="13"/>
        <v>50000</v>
      </c>
      <c r="H111" s="56">
        <f t="shared" si="13"/>
        <v>50000</v>
      </c>
      <c r="I111" s="14"/>
      <c r="J111" s="14"/>
      <c r="K111" s="14"/>
      <c r="L111" s="14"/>
      <c r="M111" s="14"/>
    </row>
    <row r="112" spans="1:13" ht="47.25">
      <c r="A112" s="1"/>
      <c r="B112" s="28" t="s">
        <v>154</v>
      </c>
      <c r="C112" s="9" t="s">
        <v>16</v>
      </c>
      <c r="D112" s="9" t="s">
        <v>115</v>
      </c>
      <c r="E112" s="8" t="s">
        <v>155</v>
      </c>
      <c r="F112" s="9"/>
      <c r="G112" s="56">
        <f t="shared" si="13"/>
        <v>50000</v>
      </c>
      <c r="H112" s="56">
        <f t="shared" si="13"/>
        <v>50000</v>
      </c>
      <c r="I112" s="14"/>
      <c r="J112" s="14"/>
      <c r="K112" s="14"/>
      <c r="L112" s="14"/>
      <c r="M112" s="14"/>
    </row>
    <row r="113" spans="1:13" ht="47.25">
      <c r="A113" s="1"/>
      <c r="B113" s="28" t="s">
        <v>156</v>
      </c>
      <c r="C113" s="9" t="s">
        <v>16</v>
      </c>
      <c r="D113" s="9" t="s">
        <v>115</v>
      </c>
      <c r="E113" s="8" t="s">
        <v>157</v>
      </c>
      <c r="F113" s="9"/>
      <c r="G113" s="56">
        <f t="shared" si="13"/>
        <v>50000</v>
      </c>
      <c r="H113" s="56">
        <f t="shared" si="13"/>
        <v>50000</v>
      </c>
      <c r="I113" s="14"/>
      <c r="J113" s="14"/>
      <c r="K113" s="14"/>
      <c r="L113" s="14"/>
      <c r="M113" s="14"/>
    </row>
    <row r="114" spans="1:13" ht="31.5">
      <c r="A114" s="1"/>
      <c r="B114" s="28" t="s">
        <v>34</v>
      </c>
      <c r="C114" s="9" t="s">
        <v>16</v>
      </c>
      <c r="D114" s="9" t="s">
        <v>115</v>
      </c>
      <c r="E114" s="8" t="s">
        <v>157</v>
      </c>
      <c r="F114" s="9" t="s">
        <v>35</v>
      </c>
      <c r="G114" s="56">
        <v>50000</v>
      </c>
      <c r="H114" s="56">
        <v>50000</v>
      </c>
      <c r="I114" s="14"/>
      <c r="J114" s="14"/>
      <c r="K114" s="14"/>
      <c r="L114" s="14"/>
      <c r="M114" s="14"/>
    </row>
    <row r="115" spans="1:13" ht="63">
      <c r="A115" s="1"/>
      <c r="B115" s="37" t="s">
        <v>158</v>
      </c>
      <c r="C115" s="24" t="s">
        <v>16</v>
      </c>
      <c r="D115" s="24" t="s">
        <v>115</v>
      </c>
      <c r="E115" s="24" t="s">
        <v>159</v>
      </c>
      <c r="F115" s="9"/>
      <c r="G115" s="54">
        <f aca="true" t="shared" si="14" ref="G115:H117">G116</f>
        <v>20505150</v>
      </c>
      <c r="H115" s="54">
        <f t="shared" si="14"/>
        <v>20505150</v>
      </c>
      <c r="I115" s="14"/>
      <c r="J115" s="14"/>
      <c r="K115" s="14"/>
      <c r="L115" s="14"/>
      <c r="M115" s="14"/>
    </row>
    <row r="116" spans="1:13" ht="126">
      <c r="A116" s="1"/>
      <c r="B116" s="36" t="s">
        <v>160</v>
      </c>
      <c r="C116" s="9" t="s">
        <v>16</v>
      </c>
      <c r="D116" s="9" t="s">
        <v>115</v>
      </c>
      <c r="E116" s="9" t="s">
        <v>161</v>
      </c>
      <c r="F116" s="9"/>
      <c r="G116" s="55">
        <f t="shared" si="14"/>
        <v>20505150</v>
      </c>
      <c r="H116" s="55">
        <f t="shared" si="14"/>
        <v>20505150</v>
      </c>
      <c r="I116" s="14"/>
      <c r="J116" s="14"/>
      <c r="K116" s="14"/>
      <c r="L116" s="14"/>
      <c r="M116" s="14"/>
    </row>
    <row r="117" spans="1:13" ht="31.5">
      <c r="A117" s="1"/>
      <c r="B117" s="36" t="s">
        <v>162</v>
      </c>
      <c r="C117" s="9" t="s">
        <v>16</v>
      </c>
      <c r="D117" s="9" t="s">
        <v>115</v>
      </c>
      <c r="E117" s="9" t="s">
        <v>163</v>
      </c>
      <c r="F117" s="9"/>
      <c r="G117" s="55">
        <f t="shared" si="14"/>
        <v>20505150</v>
      </c>
      <c r="H117" s="55">
        <f t="shared" si="14"/>
        <v>20505150</v>
      </c>
      <c r="I117" s="14"/>
      <c r="J117" s="14"/>
      <c r="K117" s="14"/>
      <c r="L117" s="14"/>
      <c r="M117" s="14"/>
    </row>
    <row r="118" spans="1:13" ht="31.5">
      <c r="A118" s="1"/>
      <c r="B118" s="36" t="s">
        <v>164</v>
      </c>
      <c r="C118" s="9" t="s">
        <v>16</v>
      </c>
      <c r="D118" s="9" t="s">
        <v>115</v>
      </c>
      <c r="E118" s="9" t="s">
        <v>165</v>
      </c>
      <c r="F118" s="9"/>
      <c r="G118" s="55">
        <f>G119+G120+G121</f>
        <v>20505150</v>
      </c>
      <c r="H118" s="55">
        <f>H119+H120+H121</f>
        <v>20505150</v>
      </c>
      <c r="I118" s="14"/>
      <c r="J118" s="14"/>
      <c r="K118" s="14"/>
      <c r="L118" s="14"/>
      <c r="M118" s="14"/>
    </row>
    <row r="119" spans="1:13" ht="63">
      <c r="A119" s="1"/>
      <c r="B119" s="28" t="s">
        <v>78</v>
      </c>
      <c r="C119" s="9" t="s">
        <v>16</v>
      </c>
      <c r="D119" s="9" t="s">
        <v>115</v>
      </c>
      <c r="E119" s="9" t="s">
        <v>165</v>
      </c>
      <c r="F119" s="9" t="s">
        <v>166</v>
      </c>
      <c r="G119" s="56">
        <v>12282327</v>
      </c>
      <c r="H119" s="56">
        <v>12282327</v>
      </c>
      <c r="I119" s="14"/>
      <c r="J119" s="14"/>
      <c r="K119" s="14"/>
      <c r="L119" s="14"/>
      <c r="M119" s="14"/>
    </row>
    <row r="120" spans="1:13" ht="31.5">
      <c r="A120" s="1"/>
      <c r="B120" s="28" t="s">
        <v>34</v>
      </c>
      <c r="C120" s="9" t="s">
        <v>16</v>
      </c>
      <c r="D120" s="9" t="s">
        <v>115</v>
      </c>
      <c r="E120" s="9" t="s">
        <v>165</v>
      </c>
      <c r="F120" s="9" t="s">
        <v>35</v>
      </c>
      <c r="G120" s="56">
        <v>6644124</v>
      </c>
      <c r="H120" s="56">
        <v>6644124</v>
      </c>
      <c r="I120" s="14"/>
      <c r="J120" s="14"/>
      <c r="K120" s="14"/>
      <c r="L120" s="14"/>
      <c r="M120" s="14"/>
    </row>
    <row r="121" spans="1:13" ht="15.75">
      <c r="A121" s="1"/>
      <c r="B121" s="28" t="s">
        <v>36</v>
      </c>
      <c r="C121" s="9" t="s">
        <v>16</v>
      </c>
      <c r="D121" s="9" t="s">
        <v>115</v>
      </c>
      <c r="E121" s="9" t="s">
        <v>165</v>
      </c>
      <c r="F121" s="9" t="s">
        <v>37</v>
      </c>
      <c r="G121" s="56">
        <v>1578699</v>
      </c>
      <c r="H121" s="56">
        <v>1578699</v>
      </c>
      <c r="I121" s="14"/>
      <c r="J121" s="14"/>
      <c r="K121" s="14"/>
      <c r="L121" s="14"/>
      <c r="M121" s="14"/>
    </row>
    <row r="122" spans="1:13" ht="31.5">
      <c r="A122" s="1"/>
      <c r="B122" s="31" t="s">
        <v>167</v>
      </c>
      <c r="C122" s="24" t="s">
        <v>16</v>
      </c>
      <c r="D122" s="24" t="s">
        <v>115</v>
      </c>
      <c r="E122" s="24" t="s">
        <v>168</v>
      </c>
      <c r="F122" s="9"/>
      <c r="G122" s="54">
        <f>G123</f>
        <v>1197788</v>
      </c>
      <c r="H122" s="54">
        <f>H123</f>
        <v>1197788</v>
      </c>
      <c r="I122" s="14"/>
      <c r="J122" s="14"/>
      <c r="K122" s="14"/>
      <c r="L122" s="14"/>
      <c r="M122" s="14"/>
    </row>
    <row r="123" spans="1:13" ht="31.5">
      <c r="A123" s="1"/>
      <c r="B123" s="28" t="s">
        <v>169</v>
      </c>
      <c r="C123" s="9" t="s">
        <v>16</v>
      </c>
      <c r="D123" s="9" t="s">
        <v>170</v>
      </c>
      <c r="E123" s="9" t="s">
        <v>171</v>
      </c>
      <c r="F123" s="9"/>
      <c r="G123" s="55">
        <f>G124</f>
        <v>1197788</v>
      </c>
      <c r="H123" s="55">
        <f>H124</f>
        <v>1197788</v>
      </c>
      <c r="I123" s="14"/>
      <c r="J123" s="14"/>
      <c r="K123" s="14"/>
      <c r="L123" s="14"/>
      <c r="M123" s="14"/>
    </row>
    <row r="124" spans="1:13" ht="31.5">
      <c r="A124" s="1"/>
      <c r="B124" s="28" t="s">
        <v>172</v>
      </c>
      <c r="C124" s="9" t="s">
        <v>106</v>
      </c>
      <c r="D124" s="9" t="s">
        <v>170</v>
      </c>
      <c r="E124" s="9" t="s">
        <v>173</v>
      </c>
      <c r="F124" s="9"/>
      <c r="G124" s="55">
        <f>G125+G127+G126</f>
        <v>1197788</v>
      </c>
      <c r="H124" s="55">
        <f>H125+H127+H126</f>
        <v>1197788</v>
      </c>
      <c r="I124" s="14"/>
      <c r="J124" s="14"/>
      <c r="K124" s="14"/>
      <c r="L124" s="14"/>
      <c r="M124" s="14"/>
    </row>
    <row r="125" spans="1:13" ht="31.5">
      <c r="A125" s="1"/>
      <c r="B125" s="28" t="s">
        <v>34</v>
      </c>
      <c r="C125" s="9" t="s">
        <v>16</v>
      </c>
      <c r="D125" s="9" t="s">
        <v>115</v>
      </c>
      <c r="E125" s="9" t="s">
        <v>173</v>
      </c>
      <c r="F125" s="9" t="s">
        <v>35</v>
      </c>
      <c r="G125" s="55">
        <v>1044616</v>
      </c>
      <c r="H125" s="55">
        <v>1044616</v>
      </c>
      <c r="I125" s="14"/>
      <c r="J125" s="14"/>
      <c r="K125" s="14"/>
      <c r="L125" s="14"/>
      <c r="M125" s="14"/>
    </row>
    <row r="126" spans="1:13" ht="15.75">
      <c r="A126" s="1"/>
      <c r="B126" s="36" t="s">
        <v>243</v>
      </c>
      <c r="C126" s="9" t="s">
        <v>16</v>
      </c>
      <c r="D126" s="9" t="s">
        <v>115</v>
      </c>
      <c r="E126" s="9" t="s">
        <v>173</v>
      </c>
      <c r="F126" s="9" t="s">
        <v>244</v>
      </c>
      <c r="G126" s="55">
        <v>100000</v>
      </c>
      <c r="H126" s="55">
        <v>100000</v>
      </c>
      <c r="I126" s="14"/>
      <c r="J126" s="14"/>
      <c r="K126" s="14"/>
      <c r="L126" s="14"/>
      <c r="M126" s="14"/>
    </row>
    <row r="127" spans="1:13" ht="15.75">
      <c r="A127" s="1"/>
      <c r="B127" s="28" t="s">
        <v>36</v>
      </c>
      <c r="C127" s="9" t="s">
        <v>16</v>
      </c>
      <c r="D127" s="9" t="s">
        <v>115</v>
      </c>
      <c r="E127" s="9" t="s">
        <v>173</v>
      </c>
      <c r="F127" s="9" t="s">
        <v>37</v>
      </c>
      <c r="G127" s="55">
        <v>53172</v>
      </c>
      <c r="H127" s="55">
        <v>53172</v>
      </c>
      <c r="I127" s="14"/>
      <c r="J127" s="14"/>
      <c r="K127" s="14"/>
      <c r="L127" s="14"/>
      <c r="M127" s="14"/>
    </row>
    <row r="128" spans="1:13" ht="31.5">
      <c r="A128" s="1"/>
      <c r="B128" s="21" t="s">
        <v>84</v>
      </c>
      <c r="C128" s="24" t="s">
        <v>16</v>
      </c>
      <c r="D128" s="24" t="s">
        <v>115</v>
      </c>
      <c r="E128" s="24" t="s">
        <v>85</v>
      </c>
      <c r="F128" s="24"/>
      <c r="G128" s="54">
        <f>G129</f>
        <v>1066200</v>
      </c>
      <c r="H128" s="54">
        <f>H129</f>
        <v>1143300</v>
      </c>
      <c r="I128" s="14"/>
      <c r="J128" s="14"/>
      <c r="K128" s="14"/>
      <c r="L128" s="14"/>
      <c r="M128" s="14"/>
    </row>
    <row r="129" spans="1:13" ht="15.75">
      <c r="A129" s="1"/>
      <c r="B129" s="34" t="s">
        <v>174</v>
      </c>
      <c r="C129" s="9" t="s">
        <v>16</v>
      </c>
      <c r="D129" s="9" t="s">
        <v>115</v>
      </c>
      <c r="E129" s="9" t="s">
        <v>87</v>
      </c>
      <c r="F129" s="9"/>
      <c r="G129" s="55">
        <f>G130</f>
        <v>1066200</v>
      </c>
      <c r="H129" s="55">
        <f>H130</f>
        <v>1143300</v>
      </c>
      <c r="I129" s="14"/>
      <c r="J129" s="14"/>
      <c r="K129" s="14"/>
      <c r="L129" s="14"/>
      <c r="M129" s="14"/>
    </row>
    <row r="130" spans="1:13" ht="47.25">
      <c r="A130" s="1"/>
      <c r="B130" s="28" t="s">
        <v>410</v>
      </c>
      <c r="C130" s="30" t="s">
        <v>16</v>
      </c>
      <c r="D130" s="30" t="s">
        <v>115</v>
      </c>
      <c r="E130" s="10" t="s">
        <v>175</v>
      </c>
      <c r="F130" s="30"/>
      <c r="G130" s="56">
        <f>G131+G132</f>
        <v>1066200</v>
      </c>
      <c r="H130" s="56">
        <f>H131+H132</f>
        <v>1143300</v>
      </c>
      <c r="I130" s="14"/>
      <c r="J130" s="14"/>
      <c r="K130" s="14"/>
      <c r="L130" s="14"/>
      <c r="M130" s="14"/>
    </row>
    <row r="131" spans="1:13" ht="63">
      <c r="A131" s="1"/>
      <c r="B131" s="27" t="s">
        <v>25</v>
      </c>
      <c r="C131" s="30" t="s">
        <v>106</v>
      </c>
      <c r="D131" s="30" t="s">
        <v>115</v>
      </c>
      <c r="E131" s="10" t="s">
        <v>175</v>
      </c>
      <c r="F131" s="30" t="s">
        <v>26</v>
      </c>
      <c r="G131" s="56">
        <v>755421</v>
      </c>
      <c r="H131" s="56">
        <v>755421</v>
      </c>
      <c r="I131" s="14"/>
      <c r="J131" s="14"/>
      <c r="K131" s="14"/>
      <c r="L131" s="14"/>
      <c r="M131" s="14"/>
    </row>
    <row r="132" spans="1:13" ht="31.5">
      <c r="A132" s="1"/>
      <c r="B132" s="28" t="s">
        <v>34</v>
      </c>
      <c r="C132" s="30" t="s">
        <v>16</v>
      </c>
      <c r="D132" s="30" t="s">
        <v>115</v>
      </c>
      <c r="E132" s="10" t="s">
        <v>175</v>
      </c>
      <c r="F132" s="30" t="s">
        <v>35</v>
      </c>
      <c r="G132" s="56">
        <v>310779</v>
      </c>
      <c r="H132" s="56">
        <v>387879</v>
      </c>
      <c r="I132" s="14"/>
      <c r="J132" s="14"/>
      <c r="K132" s="14"/>
      <c r="L132" s="14"/>
      <c r="M132" s="14"/>
    </row>
    <row r="133" spans="1:13" ht="31.5">
      <c r="A133" s="1"/>
      <c r="B133" s="21" t="s">
        <v>176</v>
      </c>
      <c r="C133" s="24" t="s">
        <v>28</v>
      </c>
      <c r="D133" s="24"/>
      <c r="E133" s="24"/>
      <c r="F133" s="9"/>
      <c r="G133" s="54">
        <f aca="true" t="shared" si="15" ref="G133:H138">G134</f>
        <v>135000</v>
      </c>
      <c r="H133" s="54">
        <f t="shared" si="15"/>
        <v>135000</v>
      </c>
      <c r="I133" s="14"/>
      <c r="J133" s="14"/>
      <c r="K133" s="14"/>
      <c r="L133" s="14"/>
      <c r="M133" s="14"/>
    </row>
    <row r="134" spans="1:13" ht="47.25">
      <c r="A134" s="1"/>
      <c r="B134" s="21" t="s">
        <v>177</v>
      </c>
      <c r="C134" s="24" t="s">
        <v>28</v>
      </c>
      <c r="D134" s="24" t="s">
        <v>178</v>
      </c>
      <c r="E134" s="24"/>
      <c r="F134" s="24"/>
      <c r="G134" s="60">
        <f t="shared" si="15"/>
        <v>135000</v>
      </c>
      <c r="H134" s="60">
        <f t="shared" si="15"/>
        <v>135000</v>
      </c>
      <c r="I134" s="14"/>
      <c r="J134" s="14"/>
      <c r="K134" s="14"/>
      <c r="L134" s="14"/>
      <c r="M134" s="14"/>
    </row>
    <row r="135" spans="1:13" ht="63">
      <c r="A135" s="1"/>
      <c r="B135" s="37" t="s">
        <v>179</v>
      </c>
      <c r="C135" s="24" t="s">
        <v>28</v>
      </c>
      <c r="D135" s="24" t="s">
        <v>178</v>
      </c>
      <c r="E135" s="24" t="s">
        <v>180</v>
      </c>
      <c r="F135" s="24"/>
      <c r="G135" s="60">
        <f t="shared" si="15"/>
        <v>135000</v>
      </c>
      <c r="H135" s="60">
        <f t="shared" si="15"/>
        <v>135000</v>
      </c>
      <c r="I135" s="14"/>
      <c r="J135" s="14"/>
      <c r="K135" s="14"/>
      <c r="L135" s="14"/>
      <c r="M135" s="14"/>
    </row>
    <row r="136" spans="1:13" ht="110.25">
      <c r="A136" s="1"/>
      <c r="B136" s="36" t="s">
        <v>181</v>
      </c>
      <c r="C136" s="9" t="s">
        <v>28</v>
      </c>
      <c r="D136" s="9" t="s">
        <v>178</v>
      </c>
      <c r="E136" s="9" t="s">
        <v>182</v>
      </c>
      <c r="F136" s="9"/>
      <c r="G136" s="56">
        <f t="shared" si="15"/>
        <v>135000</v>
      </c>
      <c r="H136" s="56">
        <f t="shared" si="15"/>
        <v>135000</v>
      </c>
      <c r="I136" s="14"/>
      <c r="J136" s="14"/>
      <c r="K136" s="14"/>
      <c r="L136" s="14"/>
      <c r="M136" s="14"/>
    </row>
    <row r="137" spans="1:13" ht="47.25">
      <c r="A137" s="1"/>
      <c r="B137" s="36" t="s">
        <v>183</v>
      </c>
      <c r="C137" s="9" t="s">
        <v>28</v>
      </c>
      <c r="D137" s="9" t="s">
        <v>178</v>
      </c>
      <c r="E137" s="9" t="s">
        <v>184</v>
      </c>
      <c r="F137" s="9"/>
      <c r="G137" s="56">
        <f>G138</f>
        <v>135000</v>
      </c>
      <c r="H137" s="56">
        <f>H138</f>
        <v>135000</v>
      </c>
      <c r="I137" s="14"/>
      <c r="J137" s="14"/>
      <c r="K137" s="14"/>
      <c r="L137" s="14"/>
      <c r="M137" s="14"/>
    </row>
    <row r="138" spans="1:13" ht="47.25">
      <c r="A138" s="1"/>
      <c r="B138" s="36" t="s">
        <v>185</v>
      </c>
      <c r="C138" s="9" t="s">
        <v>28</v>
      </c>
      <c r="D138" s="9" t="s">
        <v>178</v>
      </c>
      <c r="E138" s="9" t="s">
        <v>186</v>
      </c>
      <c r="F138" s="9"/>
      <c r="G138" s="56">
        <f t="shared" si="15"/>
        <v>135000</v>
      </c>
      <c r="H138" s="56">
        <f t="shared" si="15"/>
        <v>135000</v>
      </c>
      <c r="I138" s="14"/>
      <c r="J138" s="14"/>
      <c r="K138" s="14"/>
      <c r="L138" s="14"/>
      <c r="M138" s="14"/>
    </row>
    <row r="139" spans="1:13" ht="31.5">
      <c r="A139" s="1"/>
      <c r="B139" s="28" t="s">
        <v>34</v>
      </c>
      <c r="C139" s="9" t="s">
        <v>28</v>
      </c>
      <c r="D139" s="9" t="s">
        <v>178</v>
      </c>
      <c r="E139" s="9" t="s">
        <v>186</v>
      </c>
      <c r="F139" s="9" t="s">
        <v>35</v>
      </c>
      <c r="G139" s="56">
        <v>135000</v>
      </c>
      <c r="H139" s="56">
        <v>135000</v>
      </c>
      <c r="I139" s="14"/>
      <c r="J139" s="14"/>
      <c r="K139" s="14"/>
      <c r="L139" s="14"/>
      <c r="M139" s="14"/>
    </row>
    <row r="140" spans="1:13" ht="15.75">
      <c r="A140" s="1"/>
      <c r="B140" s="21" t="s">
        <v>187</v>
      </c>
      <c r="C140" s="24" t="s">
        <v>39</v>
      </c>
      <c r="D140" s="24"/>
      <c r="E140" s="24"/>
      <c r="F140" s="24"/>
      <c r="G140" s="60">
        <f>G141</f>
        <v>14277218</v>
      </c>
      <c r="H140" s="60">
        <f>H141</f>
        <v>14277218</v>
      </c>
      <c r="I140" s="14"/>
      <c r="J140" s="14"/>
      <c r="K140" s="14"/>
      <c r="L140" s="14"/>
      <c r="M140" s="14"/>
    </row>
    <row r="141" spans="1:13" ht="15.75">
      <c r="A141" s="1"/>
      <c r="B141" s="21" t="s">
        <v>188</v>
      </c>
      <c r="C141" s="24" t="s">
        <v>39</v>
      </c>
      <c r="D141" s="24" t="s">
        <v>178</v>
      </c>
      <c r="E141" s="24"/>
      <c r="F141" s="24"/>
      <c r="G141" s="60">
        <f aca="true" t="shared" si="16" ref="G141:H143">G142</f>
        <v>14277218</v>
      </c>
      <c r="H141" s="60">
        <f t="shared" si="16"/>
        <v>14277218</v>
      </c>
      <c r="I141" s="14"/>
      <c r="J141" s="14"/>
      <c r="K141" s="14"/>
      <c r="L141" s="14"/>
      <c r="M141" s="14"/>
    </row>
    <row r="142" spans="1:13" ht="63">
      <c r="A142" s="1"/>
      <c r="B142" s="21" t="s">
        <v>142</v>
      </c>
      <c r="C142" s="24" t="s">
        <v>39</v>
      </c>
      <c r="D142" s="24" t="s">
        <v>189</v>
      </c>
      <c r="E142" s="24" t="s">
        <v>143</v>
      </c>
      <c r="F142" s="24"/>
      <c r="G142" s="60">
        <f t="shared" si="16"/>
        <v>14277218</v>
      </c>
      <c r="H142" s="60">
        <f t="shared" si="16"/>
        <v>14277218</v>
      </c>
      <c r="I142" s="14"/>
      <c r="J142" s="14"/>
      <c r="K142" s="14"/>
      <c r="L142" s="14"/>
      <c r="M142" s="14"/>
    </row>
    <row r="143" spans="1:13" ht="78.75">
      <c r="A143" s="1"/>
      <c r="B143" s="27" t="s">
        <v>190</v>
      </c>
      <c r="C143" s="9" t="s">
        <v>39</v>
      </c>
      <c r="D143" s="9" t="s">
        <v>178</v>
      </c>
      <c r="E143" s="9" t="s">
        <v>191</v>
      </c>
      <c r="F143" s="9"/>
      <c r="G143" s="56">
        <f t="shared" si="16"/>
        <v>14277218</v>
      </c>
      <c r="H143" s="56">
        <f t="shared" si="16"/>
        <v>14277218</v>
      </c>
      <c r="I143" s="14"/>
      <c r="J143" s="14"/>
      <c r="K143" s="14"/>
      <c r="L143" s="14"/>
      <c r="M143" s="14"/>
    </row>
    <row r="144" spans="1:13" ht="31.5">
      <c r="A144" s="1"/>
      <c r="B144" s="27" t="s">
        <v>192</v>
      </c>
      <c r="C144" s="9" t="s">
        <v>39</v>
      </c>
      <c r="D144" s="9" t="s">
        <v>178</v>
      </c>
      <c r="E144" s="9" t="s">
        <v>193</v>
      </c>
      <c r="F144" s="9"/>
      <c r="G144" s="56">
        <f>G145+G147</f>
        <v>14277218</v>
      </c>
      <c r="H144" s="56">
        <f>H145+H147</f>
        <v>14277218</v>
      </c>
      <c r="I144" s="14"/>
      <c r="J144" s="14"/>
      <c r="K144" s="14"/>
      <c r="L144" s="14"/>
      <c r="M144" s="14"/>
    </row>
    <row r="145" spans="1:13" ht="31.5">
      <c r="A145" s="1"/>
      <c r="B145" s="27" t="s">
        <v>196</v>
      </c>
      <c r="C145" s="30" t="s">
        <v>39</v>
      </c>
      <c r="D145" s="30" t="s">
        <v>178</v>
      </c>
      <c r="E145" s="30" t="s">
        <v>197</v>
      </c>
      <c r="F145" s="30"/>
      <c r="G145" s="56">
        <f>G146</f>
        <v>9000000</v>
      </c>
      <c r="H145" s="56">
        <f>H146</f>
        <v>9000000</v>
      </c>
      <c r="I145" s="32"/>
      <c r="J145" s="32"/>
      <c r="K145" s="14"/>
      <c r="L145" s="14"/>
      <c r="M145" s="14"/>
    </row>
    <row r="146" spans="1:13" ht="31.5">
      <c r="A146" s="1"/>
      <c r="B146" s="28" t="s">
        <v>194</v>
      </c>
      <c r="C146" s="30" t="s">
        <v>39</v>
      </c>
      <c r="D146" s="30" t="s">
        <v>178</v>
      </c>
      <c r="E146" s="30" t="s">
        <v>197</v>
      </c>
      <c r="F146" s="30" t="s">
        <v>195</v>
      </c>
      <c r="G146" s="56">
        <v>9000000</v>
      </c>
      <c r="H146" s="56">
        <v>9000000</v>
      </c>
      <c r="I146" s="32"/>
      <c r="J146" s="32"/>
      <c r="K146" s="14"/>
      <c r="L146" s="14"/>
      <c r="M146" s="14"/>
    </row>
    <row r="147" spans="1:13" ht="31.5">
      <c r="A147" s="1"/>
      <c r="B147" s="28" t="s">
        <v>198</v>
      </c>
      <c r="C147" s="30" t="s">
        <v>39</v>
      </c>
      <c r="D147" s="30" t="s">
        <v>178</v>
      </c>
      <c r="E147" s="30" t="s">
        <v>199</v>
      </c>
      <c r="F147" s="30"/>
      <c r="G147" s="56">
        <f>G148</f>
        <v>5277218</v>
      </c>
      <c r="H147" s="56">
        <f>H148</f>
        <v>5277218</v>
      </c>
      <c r="I147" s="32"/>
      <c r="J147" s="32"/>
      <c r="K147" s="14"/>
      <c r="L147" s="14"/>
      <c r="M147" s="14"/>
    </row>
    <row r="148" spans="1:13" ht="31.5">
      <c r="A148" s="1"/>
      <c r="B148" s="28" t="s">
        <v>34</v>
      </c>
      <c r="C148" s="30" t="s">
        <v>39</v>
      </c>
      <c r="D148" s="30" t="s">
        <v>178</v>
      </c>
      <c r="E148" s="30" t="s">
        <v>199</v>
      </c>
      <c r="F148" s="30" t="s">
        <v>35</v>
      </c>
      <c r="G148" s="56">
        <v>5277218</v>
      </c>
      <c r="H148" s="56">
        <v>5277218</v>
      </c>
      <c r="I148" s="32"/>
      <c r="J148" s="32"/>
      <c r="K148" s="14"/>
      <c r="L148" s="14"/>
      <c r="M148" s="14"/>
    </row>
    <row r="149" spans="1:13" ht="15.75">
      <c r="A149" s="1"/>
      <c r="B149" s="72" t="s">
        <v>209</v>
      </c>
      <c r="C149" s="77" t="s">
        <v>210</v>
      </c>
      <c r="D149" s="73"/>
      <c r="E149" s="73"/>
      <c r="F149" s="73"/>
      <c r="G149" s="71">
        <f>G150+G161</f>
        <v>1641142</v>
      </c>
      <c r="H149" s="71">
        <f>H150+H161</f>
        <v>1641142</v>
      </c>
      <c r="I149" s="32"/>
      <c r="J149" s="32"/>
      <c r="K149" s="14"/>
      <c r="L149" s="14"/>
      <c r="M149" s="14"/>
    </row>
    <row r="150" spans="1:13" ht="15.75">
      <c r="A150" s="1"/>
      <c r="B150" s="72" t="s">
        <v>211</v>
      </c>
      <c r="C150" s="77" t="s">
        <v>210</v>
      </c>
      <c r="D150" s="77" t="s">
        <v>18</v>
      </c>
      <c r="E150" s="77"/>
      <c r="F150" s="77"/>
      <c r="G150" s="71">
        <f>G151+G156</f>
        <v>1522632</v>
      </c>
      <c r="H150" s="71">
        <f>H151+H156</f>
        <v>1522632</v>
      </c>
      <c r="I150" s="32"/>
      <c r="J150" s="32"/>
      <c r="K150" s="14"/>
      <c r="L150" s="14"/>
      <c r="M150" s="14"/>
    </row>
    <row r="151" spans="1:13" ht="31.5">
      <c r="A151" s="1"/>
      <c r="B151" s="72" t="s">
        <v>212</v>
      </c>
      <c r="C151" s="77" t="s">
        <v>210</v>
      </c>
      <c r="D151" s="77" t="s">
        <v>18</v>
      </c>
      <c r="E151" s="77" t="s">
        <v>213</v>
      </c>
      <c r="F151" s="77"/>
      <c r="G151" s="71">
        <f aca="true" t="shared" si="17" ref="G151:H154">G152</f>
        <v>603399</v>
      </c>
      <c r="H151" s="71">
        <f t="shared" si="17"/>
        <v>603399</v>
      </c>
      <c r="I151" s="32"/>
      <c r="J151" s="32"/>
      <c r="K151" s="14"/>
      <c r="L151" s="14"/>
      <c r="M151" s="14"/>
    </row>
    <row r="152" spans="1:13" ht="47.25">
      <c r="A152" s="1"/>
      <c r="B152" s="62" t="s">
        <v>214</v>
      </c>
      <c r="C152" s="73" t="s">
        <v>210</v>
      </c>
      <c r="D152" s="73" t="s">
        <v>18</v>
      </c>
      <c r="E152" s="73" t="s">
        <v>215</v>
      </c>
      <c r="F152" s="73"/>
      <c r="G152" s="64">
        <f t="shared" si="17"/>
        <v>603399</v>
      </c>
      <c r="H152" s="64">
        <f t="shared" si="17"/>
        <v>603399</v>
      </c>
      <c r="I152" s="32"/>
      <c r="J152" s="32"/>
      <c r="K152" s="14"/>
      <c r="L152" s="14"/>
      <c r="M152" s="14"/>
    </row>
    <row r="153" spans="1:13" ht="47.25">
      <c r="A153" s="1"/>
      <c r="B153" s="62" t="s">
        <v>216</v>
      </c>
      <c r="C153" s="73" t="s">
        <v>210</v>
      </c>
      <c r="D153" s="73" t="s">
        <v>18</v>
      </c>
      <c r="E153" s="73" t="s">
        <v>217</v>
      </c>
      <c r="F153" s="73"/>
      <c r="G153" s="64">
        <f t="shared" si="17"/>
        <v>603399</v>
      </c>
      <c r="H153" s="64">
        <f t="shared" si="17"/>
        <v>603399</v>
      </c>
      <c r="I153" s="32"/>
      <c r="J153" s="32"/>
      <c r="K153" s="14"/>
      <c r="L153" s="14"/>
      <c r="M153" s="14"/>
    </row>
    <row r="154" spans="1:13" ht="31.5">
      <c r="A154" s="1"/>
      <c r="B154" s="62" t="s">
        <v>218</v>
      </c>
      <c r="C154" s="73" t="s">
        <v>210</v>
      </c>
      <c r="D154" s="73" t="s">
        <v>18</v>
      </c>
      <c r="E154" s="73" t="s">
        <v>219</v>
      </c>
      <c r="F154" s="73"/>
      <c r="G154" s="64">
        <f t="shared" si="17"/>
        <v>603399</v>
      </c>
      <c r="H154" s="64">
        <f t="shared" si="17"/>
        <v>603399</v>
      </c>
      <c r="I154" s="32"/>
      <c r="J154" s="32"/>
      <c r="K154" s="14"/>
      <c r="L154" s="14"/>
      <c r="M154" s="14"/>
    </row>
    <row r="155" spans="1:13" ht="31.5">
      <c r="A155" s="1"/>
      <c r="B155" s="62" t="s">
        <v>34</v>
      </c>
      <c r="C155" s="73" t="s">
        <v>220</v>
      </c>
      <c r="D155" s="73" t="s">
        <v>18</v>
      </c>
      <c r="E155" s="73" t="s">
        <v>219</v>
      </c>
      <c r="F155" s="73" t="s">
        <v>35</v>
      </c>
      <c r="G155" s="64">
        <v>603399</v>
      </c>
      <c r="H155" s="64">
        <v>603399</v>
      </c>
      <c r="I155" s="32"/>
      <c r="J155" s="32"/>
      <c r="K155" s="14"/>
      <c r="L155" s="14"/>
      <c r="M155" s="14"/>
    </row>
    <row r="156" spans="1:13" ht="47.25">
      <c r="A156" s="1"/>
      <c r="B156" s="72" t="s">
        <v>450</v>
      </c>
      <c r="C156" s="77" t="s">
        <v>210</v>
      </c>
      <c r="D156" s="77" t="s">
        <v>18</v>
      </c>
      <c r="E156" s="77" t="s">
        <v>221</v>
      </c>
      <c r="F156" s="77"/>
      <c r="G156" s="71">
        <f aca="true" t="shared" si="18" ref="G156:H159">G157</f>
        <v>919233</v>
      </c>
      <c r="H156" s="71">
        <f t="shared" si="18"/>
        <v>919233</v>
      </c>
      <c r="I156" s="6"/>
      <c r="J156" s="6"/>
      <c r="K156" s="1"/>
      <c r="L156" s="1"/>
      <c r="M156" s="14"/>
    </row>
    <row r="157" spans="1:13" ht="63">
      <c r="A157" s="1"/>
      <c r="B157" s="62" t="s">
        <v>451</v>
      </c>
      <c r="C157" s="73" t="s">
        <v>210</v>
      </c>
      <c r="D157" s="73" t="s">
        <v>18</v>
      </c>
      <c r="E157" s="73" t="s">
        <v>222</v>
      </c>
      <c r="F157" s="73"/>
      <c r="G157" s="64">
        <f t="shared" si="18"/>
        <v>919233</v>
      </c>
      <c r="H157" s="64">
        <f t="shared" si="18"/>
        <v>919233</v>
      </c>
      <c r="I157" s="32"/>
      <c r="J157" s="32"/>
      <c r="K157" s="14"/>
      <c r="L157" s="14"/>
      <c r="M157" s="14"/>
    </row>
    <row r="158" spans="1:13" ht="31.5">
      <c r="A158" s="1"/>
      <c r="B158" s="62" t="s">
        <v>452</v>
      </c>
      <c r="C158" s="73" t="s">
        <v>210</v>
      </c>
      <c r="D158" s="73" t="s">
        <v>18</v>
      </c>
      <c r="E158" s="73" t="s">
        <v>223</v>
      </c>
      <c r="F158" s="73"/>
      <c r="G158" s="64">
        <f t="shared" si="18"/>
        <v>919233</v>
      </c>
      <c r="H158" s="64">
        <f t="shared" si="18"/>
        <v>919233</v>
      </c>
      <c r="I158" s="32"/>
      <c r="J158" s="32"/>
      <c r="K158" s="14"/>
      <c r="L158" s="14"/>
      <c r="M158" s="14"/>
    </row>
    <row r="159" spans="1:13" ht="31.5">
      <c r="A159" s="1"/>
      <c r="B159" s="62" t="s">
        <v>442</v>
      </c>
      <c r="C159" s="73" t="s">
        <v>210</v>
      </c>
      <c r="D159" s="73" t="s">
        <v>18</v>
      </c>
      <c r="E159" s="73" t="s">
        <v>434</v>
      </c>
      <c r="F159" s="73"/>
      <c r="G159" s="64">
        <f t="shared" si="18"/>
        <v>919233</v>
      </c>
      <c r="H159" s="64">
        <f t="shared" si="18"/>
        <v>919233</v>
      </c>
      <c r="I159" s="32"/>
      <c r="J159" s="32"/>
      <c r="K159" s="14"/>
      <c r="L159" s="14"/>
      <c r="M159" s="14"/>
    </row>
    <row r="160" spans="1:13" ht="31.5">
      <c r="A160" s="1"/>
      <c r="B160" s="62" t="s">
        <v>194</v>
      </c>
      <c r="C160" s="73" t="s">
        <v>210</v>
      </c>
      <c r="D160" s="73" t="s">
        <v>18</v>
      </c>
      <c r="E160" s="73" t="s">
        <v>434</v>
      </c>
      <c r="F160" s="73" t="s">
        <v>195</v>
      </c>
      <c r="G160" s="64">
        <v>919233</v>
      </c>
      <c r="H160" s="64">
        <v>919233</v>
      </c>
      <c r="I160" s="32"/>
      <c r="J160" s="32"/>
      <c r="K160" s="14"/>
      <c r="L160" s="14"/>
      <c r="M160" s="14"/>
    </row>
    <row r="161" spans="1:13" ht="15.75">
      <c r="A161" s="1"/>
      <c r="B161" s="72" t="s">
        <v>224</v>
      </c>
      <c r="C161" s="77" t="s">
        <v>210</v>
      </c>
      <c r="D161" s="77" t="s">
        <v>28</v>
      </c>
      <c r="E161" s="77"/>
      <c r="F161" s="77"/>
      <c r="G161" s="71">
        <f aca="true" t="shared" si="19" ref="G161:H165">G162</f>
        <v>118510</v>
      </c>
      <c r="H161" s="71">
        <f t="shared" si="19"/>
        <v>118510</v>
      </c>
      <c r="I161" s="32"/>
      <c r="J161" s="32"/>
      <c r="K161" s="14"/>
      <c r="L161" s="14"/>
      <c r="M161" s="14"/>
    </row>
    <row r="162" spans="1:13" ht="47.25">
      <c r="A162" s="1"/>
      <c r="B162" s="72" t="s">
        <v>202</v>
      </c>
      <c r="C162" s="77" t="s">
        <v>210</v>
      </c>
      <c r="D162" s="77" t="s">
        <v>28</v>
      </c>
      <c r="E162" s="77" t="s">
        <v>203</v>
      </c>
      <c r="F162" s="77"/>
      <c r="G162" s="71">
        <f t="shared" si="19"/>
        <v>118510</v>
      </c>
      <c r="H162" s="71">
        <f t="shared" si="19"/>
        <v>118510</v>
      </c>
      <c r="I162" s="32"/>
      <c r="J162" s="32"/>
      <c r="K162" s="14"/>
      <c r="L162" s="14"/>
      <c r="M162" s="14"/>
    </row>
    <row r="163" spans="1:13" ht="78.75">
      <c r="A163" s="1"/>
      <c r="B163" s="62" t="s">
        <v>225</v>
      </c>
      <c r="C163" s="73" t="s">
        <v>210</v>
      </c>
      <c r="D163" s="73" t="s">
        <v>28</v>
      </c>
      <c r="E163" s="73" t="s">
        <v>226</v>
      </c>
      <c r="F163" s="73"/>
      <c r="G163" s="64">
        <f t="shared" si="19"/>
        <v>118510</v>
      </c>
      <c r="H163" s="64">
        <f t="shared" si="19"/>
        <v>118510</v>
      </c>
      <c r="I163" s="32"/>
      <c r="J163" s="32"/>
      <c r="K163" s="14"/>
      <c r="L163" s="14"/>
      <c r="M163" s="14"/>
    </row>
    <row r="164" spans="1:13" ht="63">
      <c r="A164" s="1"/>
      <c r="B164" s="62" t="s">
        <v>227</v>
      </c>
      <c r="C164" s="73" t="s">
        <v>210</v>
      </c>
      <c r="D164" s="73" t="s">
        <v>28</v>
      </c>
      <c r="E164" s="73" t="s">
        <v>228</v>
      </c>
      <c r="F164" s="73"/>
      <c r="G164" s="64">
        <f t="shared" si="19"/>
        <v>118510</v>
      </c>
      <c r="H164" s="64">
        <f t="shared" si="19"/>
        <v>118510</v>
      </c>
      <c r="I164" s="32"/>
      <c r="J164" s="32"/>
      <c r="K164" s="14"/>
      <c r="L164" s="14"/>
      <c r="M164" s="14"/>
    </row>
    <row r="165" spans="1:13" ht="15.75">
      <c r="A165" s="1"/>
      <c r="B165" s="62" t="s">
        <v>229</v>
      </c>
      <c r="C165" s="73" t="s">
        <v>210</v>
      </c>
      <c r="D165" s="73" t="s">
        <v>28</v>
      </c>
      <c r="E165" s="73" t="s">
        <v>230</v>
      </c>
      <c r="F165" s="73"/>
      <c r="G165" s="64">
        <f t="shared" si="19"/>
        <v>118510</v>
      </c>
      <c r="H165" s="64">
        <f t="shared" si="19"/>
        <v>118510</v>
      </c>
      <c r="I165" s="32"/>
      <c r="J165" s="32"/>
      <c r="K165" s="14"/>
      <c r="L165" s="14"/>
      <c r="M165" s="14"/>
    </row>
    <row r="166" spans="1:13" ht="31.5">
      <c r="A166" s="1"/>
      <c r="B166" s="62" t="s">
        <v>34</v>
      </c>
      <c r="C166" s="73" t="s">
        <v>220</v>
      </c>
      <c r="D166" s="73" t="s">
        <v>28</v>
      </c>
      <c r="E166" s="73" t="s">
        <v>230</v>
      </c>
      <c r="F166" s="73" t="s">
        <v>35</v>
      </c>
      <c r="G166" s="64">
        <v>118510</v>
      </c>
      <c r="H166" s="64">
        <v>118510</v>
      </c>
      <c r="I166" s="32"/>
      <c r="J166" s="32"/>
      <c r="K166" s="14"/>
      <c r="L166" s="14"/>
      <c r="M166" s="14"/>
    </row>
    <row r="167" spans="1:13" ht="15.75">
      <c r="A167" s="1"/>
      <c r="B167" s="21" t="s">
        <v>285</v>
      </c>
      <c r="C167" s="24" t="s">
        <v>105</v>
      </c>
      <c r="D167" s="24"/>
      <c r="E167" s="24"/>
      <c r="F167" s="9"/>
      <c r="G167" s="54">
        <f>G168+G179+G208+G223+G234</f>
        <v>267816026</v>
      </c>
      <c r="H167" s="54">
        <f>H168+H179+H208+H223+H234</f>
        <v>267364038</v>
      </c>
      <c r="I167" s="14"/>
      <c r="J167" s="14"/>
      <c r="K167" s="14"/>
      <c r="L167" s="14"/>
      <c r="M167" s="14"/>
    </row>
    <row r="168" spans="1:13" ht="15.75">
      <c r="A168" s="1"/>
      <c r="B168" s="21" t="s">
        <v>286</v>
      </c>
      <c r="C168" s="24" t="s">
        <v>105</v>
      </c>
      <c r="D168" s="24" t="s">
        <v>16</v>
      </c>
      <c r="E168" s="9"/>
      <c r="F168" s="9"/>
      <c r="G168" s="54">
        <f aca="true" t="shared" si="20" ref="G168:H170">G169</f>
        <v>21091856</v>
      </c>
      <c r="H168" s="54">
        <f t="shared" si="20"/>
        <v>21091856</v>
      </c>
      <c r="I168" s="14"/>
      <c r="J168" s="14"/>
      <c r="K168" s="14"/>
      <c r="L168" s="14"/>
      <c r="M168" s="14"/>
    </row>
    <row r="169" spans="1:13" ht="31.5">
      <c r="A169" s="1"/>
      <c r="B169" s="21" t="s">
        <v>287</v>
      </c>
      <c r="C169" s="24" t="s">
        <v>105</v>
      </c>
      <c r="D169" s="24" t="s">
        <v>16</v>
      </c>
      <c r="E169" s="24" t="s">
        <v>288</v>
      </c>
      <c r="F169" s="24"/>
      <c r="G169" s="54">
        <f t="shared" si="20"/>
        <v>21091856</v>
      </c>
      <c r="H169" s="54">
        <f t="shared" si="20"/>
        <v>21091856</v>
      </c>
      <c r="I169" s="14"/>
      <c r="J169" s="14"/>
      <c r="K169" s="14"/>
      <c r="L169" s="14"/>
      <c r="M169" s="14"/>
    </row>
    <row r="170" spans="1:13" ht="47.25">
      <c r="A170" s="1"/>
      <c r="B170" s="27" t="s">
        <v>295</v>
      </c>
      <c r="C170" s="9" t="s">
        <v>105</v>
      </c>
      <c r="D170" s="9" t="s">
        <v>16</v>
      </c>
      <c r="E170" s="9" t="s">
        <v>296</v>
      </c>
      <c r="F170" s="9"/>
      <c r="G170" s="55">
        <f t="shared" si="20"/>
        <v>21091856</v>
      </c>
      <c r="H170" s="55">
        <f t="shared" si="20"/>
        <v>21091856</v>
      </c>
      <c r="I170" s="14"/>
      <c r="J170" s="14"/>
      <c r="K170" s="14"/>
      <c r="L170" s="14"/>
      <c r="M170" s="14"/>
    </row>
    <row r="171" spans="1:13" ht="31.5">
      <c r="A171" s="1"/>
      <c r="B171" s="27" t="s">
        <v>297</v>
      </c>
      <c r="C171" s="9" t="s">
        <v>105</v>
      </c>
      <c r="D171" s="9" t="s">
        <v>16</v>
      </c>
      <c r="E171" s="9" t="s">
        <v>298</v>
      </c>
      <c r="F171" s="9"/>
      <c r="G171" s="55">
        <f>G172+G175</f>
        <v>21091856</v>
      </c>
      <c r="H171" s="55">
        <f>H172+H175</f>
        <v>21091856</v>
      </c>
      <c r="I171" s="14"/>
      <c r="J171" s="14"/>
      <c r="K171" s="14"/>
      <c r="L171" s="14"/>
      <c r="M171" s="14"/>
    </row>
    <row r="172" spans="1:13" ht="110.25">
      <c r="A172" s="1"/>
      <c r="B172" s="40" t="s">
        <v>299</v>
      </c>
      <c r="C172" s="9" t="s">
        <v>105</v>
      </c>
      <c r="D172" s="9" t="s">
        <v>16</v>
      </c>
      <c r="E172" s="9" t="s">
        <v>300</v>
      </c>
      <c r="F172" s="9"/>
      <c r="G172" s="55">
        <f>G173+G174</f>
        <v>11128195</v>
      </c>
      <c r="H172" s="55">
        <f>H173+H174</f>
        <v>11128195</v>
      </c>
      <c r="I172" s="14"/>
      <c r="J172" s="14"/>
      <c r="K172" s="14"/>
      <c r="L172" s="14"/>
      <c r="M172" s="14"/>
    </row>
    <row r="173" spans="1:13" ht="63">
      <c r="A173" s="1"/>
      <c r="B173" s="28" t="s">
        <v>25</v>
      </c>
      <c r="C173" s="9" t="s">
        <v>105</v>
      </c>
      <c r="D173" s="9" t="s">
        <v>16</v>
      </c>
      <c r="E173" s="9" t="s">
        <v>300</v>
      </c>
      <c r="F173" s="9" t="s">
        <v>166</v>
      </c>
      <c r="G173" s="56">
        <v>10971830</v>
      </c>
      <c r="H173" s="56">
        <v>10971830</v>
      </c>
      <c r="I173" s="14"/>
      <c r="J173" s="14"/>
      <c r="K173" s="14"/>
      <c r="L173" s="14"/>
      <c r="M173" s="14"/>
    </row>
    <row r="174" spans="1:13" ht="31.5">
      <c r="A174" s="1"/>
      <c r="B174" s="28" t="s">
        <v>34</v>
      </c>
      <c r="C174" s="9" t="s">
        <v>105</v>
      </c>
      <c r="D174" s="9" t="s">
        <v>16</v>
      </c>
      <c r="E174" s="9" t="s">
        <v>300</v>
      </c>
      <c r="F174" s="9" t="s">
        <v>35</v>
      </c>
      <c r="G174" s="56">
        <v>156365</v>
      </c>
      <c r="H174" s="56">
        <v>156365</v>
      </c>
      <c r="I174" s="14"/>
      <c r="J174" s="14"/>
      <c r="K174" s="14"/>
      <c r="L174" s="14"/>
      <c r="M174" s="14"/>
    </row>
    <row r="175" spans="1:13" ht="31.5">
      <c r="A175" s="1"/>
      <c r="B175" s="36" t="s">
        <v>164</v>
      </c>
      <c r="C175" s="9" t="s">
        <v>105</v>
      </c>
      <c r="D175" s="9" t="s">
        <v>16</v>
      </c>
      <c r="E175" s="9" t="s">
        <v>301</v>
      </c>
      <c r="F175" s="9"/>
      <c r="G175" s="55">
        <f>G176+G177+G178</f>
        <v>9963661</v>
      </c>
      <c r="H175" s="55">
        <f>H176+H177+H178</f>
        <v>9963661</v>
      </c>
      <c r="I175" s="14"/>
      <c r="J175" s="14"/>
      <c r="K175" s="14"/>
      <c r="L175" s="14"/>
      <c r="M175" s="14"/>
    </row>
    <row r="176" spans="1:13" ht="63">
      <c r="A176" s="1"/>
      <c r="B176" s="28" t="s">
        <v>25</v>
      </c>
      <c r="C176" s="9" t="s">
        <v>105</v>
      </c>
      <c r="D176" s="9" t="s">
        <v>16</v>
      </c>
      <c r="E176" s="9" t="s">
        <v>301</v>
      </c>
      <c r="F176" s="9" t="s">
        <v>166</v>
      </c>
      <c r="G176" s="56">
        <v>4257080</v>
      </c>
      <c r="H176" s="56">
        <v>4257080</v>
      </c>
      <c r="I176" s="14"/>
      <c r="J176" s="14"/>
      <c r="K176" s="14"/>
      <c r="L176" s="14"/>
      <c r="M176" s="14"/>
    </row>
    <row r="177" spans="1:13" ht="31.5">
      <c r="A177" s="1"/>
      <c r="B177" s="28" t="s">
        <v>34</v>
      </c>
      <c r="C177" s="9" t="s">
        <v>105</v>
      </c>
      <c r="D177" s="9" t="s">
        <v>16</v>
      </c>
      <c r="E177" s="9" t="s">
        <v>301</v>
      </c>
      <c r="F177" s="9" t="s">
        <v>35</v>
      </c>
      <c r="G177" s="56">
        <v>5543956</v>
      </c>
      <c r="H177" s="56">
        <v>5543956</v>
      </c>
      <c r="I177" s="14"/>
      <c r="J177" s="14"/>
      <c r="K177" s="14"/>
      <c r="L177" s="14"/>
      <c r="M177" s="14"/>
    </row>
    <row r="178" spans="1:13" ht="15.75">
      <c r="A178" s="1"/>
      <c r="B178" s="28" t="s">
        <v>36</v>
      </c>
      <c r="C178" s="9" t="s">
        <v>105</v>
      </c>
      <c r="D178" s="9" t="s">
        <v>16</v>
      </c>
      <c r="E178" s="9" t="s">
        <v>301</v>
      </c>
      <c r="F178" s="9" t="s">
        <v>37</v>
      </c>
      <c r="G178" s="57">
        <v>162625</v>
      </c>
      <c r="H178" s="57">
        <v>162625</v>
      </c>
      <c r="I178" s="14"/>
      <c r="J178" s="14"/>
      <c r="K178" s="14"/>
      <c r="L178" s="14"/>
      <c r="M178" s="14"/>
    </row>
    <row r="179" spans="1:13" ht="15.75">
      <c r="A179" s="1"/>
      <c r="B179" s="101" t="s">
        <v>302</v>
      </c>
      <c r="C179" s="70" t="s">
        <v>105</v>
      </c>
      <c r="D179" s="70" t="s">
        <v>18</v>
      </c>
      <c r="E179" s="63"/>
      <c r="F179" s="63"/>
      <c r="G179" s="75">
        <f>G180+G203+G195</f>
        <v>223919813</v>
      </c>
      <c r="H179" s="75">
        <f>H180+H203+H195</f>
        <v>223001391</v>
      </c>
      <c r="I179" s="14"/>
      <c r="J179" s="14"/>
      <c r="K179" s="14"/>
      <c r="L179" s="14"/>
      <c r="M179" s="14"/>
    </row>
    <row r="180" spans="1:13" ht="31.5">
      <c r="A180" s="1"/>
      <c r="B180" s="101" t="s">
        <v>287</v>
      </c>
      <c r="C180" s="70" t="s">
        <v>105</v>
      </c>
      <c r="D180" s="70" t="s">
        <v>18</v>
      </c>
      <c r="E180" s="70" t="s">
        <v>288</v>
      </c>
      <c r="F180" s="70"/>
      <c r="G180" s="75">
        <f>G181</f>
        <v>223424813</v>
      </c>
      <c r="H180" s="75">
        <f>H181</f>
        <v>222506391</v>
      </c>
      <c r="I180" s="14"/>
      <c r="J180" s="14"/>
      <c r="K180" s="14"/>
      <c r="L180" s="14"/>
      <c r="M180" s="14"/>
    </row>
    <row r="181" spans="1:13" ht="47.25">
      <c r="A181" s="1"/>
      <c r="B181" s="76" t="s">
        <v>295</v>
      </c>
      <c r="C181" s="63" t="s">
        <v>105</v>
      </c>
      <c r="D181" s="63" t="s">
        <v>18</v>
      </c>
      <c r="E181" s="63" t="s">
        <v>296</v>
      </c>
      <c r="F181" s="63"/>
      <c r="G181" s="123">
        <f>G183+G186+G188</f>
        <v>223424813</v>
      </c>
      <c r="H181" s="123">
        <f>H183+H186+H188</f>
        <v>222506391</v>
      </c>
      <c r="I181" s="14"/>
      <c r="J181" s="14"/>
      <c r="K181" s="14"/>
      <c r="L181" s="14"/>
      <c r="M181" s="14"/>
    </row>
    <row r="182" spans="1:13" ht="15.75">
      <c r="A182" s="1"/>
      <c r="B182" s="76" t="s">
        <v>435</v>
      </c>
      <c r="C182" s="63" t="s">
        <v>105</v>
      </c>
      <c r="D182" s="63" t="s">
        <v>18</v>
      </c>
      <c r="E182" s="63" t="s">
        <v>436</v>
      </c>
      <c r="F182" s="63"/>
      <c r="G182" s="123">
        <f>G183</f>
        <v>22972</v>
      </c>
      <c r="H182" s="123"/>
      <c r="I182" s="14"/>
      <c r="J182" s="14"/>
      <c r="K182" s="14"/>
      <c r="L182" s="14"/>
      <c r="M182" s="14"/>
    </row>
    <row r="183" spans="1:13" ht="78.75">
      <c r="A183" s="1"/>
      <c r="B183" s="62" t="s">
        <v>425</v>
      </c>
      <c r="C183" s="63" t="s">
        <v>105</v>
      </c>
      <c r="D183" s="63" t="s">
        <v>18</v>
      </c>
      <c r="E183" s="63" t="s">
        <v>424</v>
      </c>
      <c r="F183" s="63"/>
      <c r="G183" s="123">
        <f>G184</f>
        <v>22972</v>
      </c>
      <c r="H183" s="123"/>
      <c r="I183" s="14"/>
      <c r="J183" s="14"/>
      <c r="K183" s="14"/>
      <c r="L183" s="14"/>
      <c r="M183" s="14"/>
    </row>
    <row r="184" spans="1:13" ht="31.5">
      <c r="A184" s="1"/>
      <c r="B184" s="62" t="s">
        <v>34</v>
      </c>
      <c r="C184" s="63" t="s">
        <v>105</v>
      </c>
      <c r="D184" s="63" t="s">
        <v>18</v>
      </c>
      <c r="E184" s="63" t="s">
        <v>424</v>
      </c>
      <c r="F184" s="63" t="s">
        <v>35</v>
      </c>
      <c r="G184" s="123">
        <v>22972</v>
      </c>
      <c r="H184" s="123"/>
      <c r="I184" s="14"/>
      <c r="J184" s="14"/>
      <c r="K184" s="14"/>
      <c r="L184" s="14"/>
      <c r="M184" s="14"/>
    </row>
    <row r="185" spans="1:13" ht="15.75">
      <c r="A185" s="1"/>
      <c r="B185" s="62" t="s">
        <v>437</v>
      </c>
      <c r="C185" s="73" t="s">
        <v>105</v>
      </c>
      <c r="D185" s="73" t="s">
        <v>18</v>
      </c>
      <c r="E185" s="73" t="s">
        <v>617</v>
      </c>
      <c r="F185" s="73"/>
      <c r="G185" s="64">
        <f>G186</f>
        <v>875000</v>
      </c>
      <c r="H185" s="64"/>
      <c r="I185" s="14"/>
      <c r="J185" s="14"/>
      <c r="K185" s="14"/>
      <c r="L185" s="14"/>
      <c r="M185" s="14"/>
    </row>
    <row r="186" spans="1:13" ht="47.25">
      <c r="A186" s="1"/>
      <c r="B186" s="62" t="s">
        <v>619</v>
      </c>
      <c r="C186" s="73" t="s">
        <v>105</v>
      </c>
      <c r="D186" s="73" t="s">
        <v>18</v>
      </c>
      <c r="E186" s="73" t="s">
        <v>618</v>
      </c>
      <c r="F186" s="73"/>
      <c r="G186" s="64">
        <f>G187</f>
        <v>875000</v>
      </c>
      <c r="H186" s="64"/>
      <c r="I186" s="14"/>
      <c r="J186" s="14"/>
      <c r="K186" s="14"/>
      <c r="L186" s="14"/>
      <c r="M186" s="14"/>
    </row>
    <row r="187" spans="1:13" ht="31.5">
      <c r="A187" s="1"/>
      <c r="B187" s="62" t="s">
        <v>34</v>
      </c>
      <c r="C187" s="73" t="s">
        <v>105</v>
      </c>
      <c r="D187" s="73" t="s">
        <v>18</v>
      </c>
      <c r="E187" s="73" t="s">
        <v>618</v>
      </c>
      <c r="F187" s="73" t="s">
        <v>35</v>
      </c>
      <c r="G187" s="64">
        <v>875000</v>
      </c>
      <c r="H187" s="64"/>
      <c r="I187" s="14"/>
      <c r="J187" s="14"/>
      <c r="K187" s="14"/>
      <c r="L187" s="14"/>
      <c r="M187" s="14"/>
    </row>
    <row r="188" spans="1:13" ht="31.5">
      <c r="A188" s="1"/>
      <c r="B188" s="76" t="s">
        <v>303</v>
      </c>
      <c r="C188" s="63" t="s">
        <v>105</v>
      </c>
      <c r="D188" s="63" t="s">
        <v>18</v>
      </c>
      <c r="E188" s="63" t="s">
        <v>304</v>
      </c>
      <c r="F188" s="63"/>
      <c r="G188" s="123">
        <f>G189+G192</f>
        <v>222526841</v>
      </c>
      <c r="H188" s="123">
        <f>H189+H192</f>
        <v>222506391</v>
      </c>
      <c r="I188" s="14"/>
      <c r="J188" s="14"/>
      <c r="K188" s="14"/>
      <c r="L188" s="14"/>
      <c r="M188" s="14"/>
    </row>
    <row r="189" spans="1:13" ht="110.25">
      <c r="A189" s="1"/>
      <c r="B189" s="115" t="s">
        <v>305</v>
      </c>
      <c r="C189" s="63" t="s">
        <v>105</v>
      </c>
      <c r="D189" s="63" t="s">
        <v>18</v>
      </c>
      <c r="E189" s="63" t="s">
        <v>306</v>
      </c>
      <c r="F189" s="63"/>
      <c r="G189" s="123">
        <f>G190+G191</f>
        <v>189625439</v>
      </c>
      <c r="H189" s="123">
        <f>H190+H191</f>
        <v>189604989</v>
      </c>
      <c r="I189" s="14"/>
      <c r="J189" s="14"/>
      <c r="K189" s="14"/>
      <c r="L189" s="14"/>
      <c r="M189" s="14"/>
    </row>
    <row r="190" spans="1:13" ht="63">
      <c r="A190" s="1"/>
      <c r="B190" s="62" t="s">
        <v>25</v>
      </c>
      <c r="C190" s="63" t="s">
        <v>105</v>
      </c>
      <c r="D190" s="63" t="s">
        <v>18</v>
      </c>
      <c r="E190" s="63" t="s">
        <v>306</v>
      </c>
      <c r="F190" s="63" t="s">
        <v>26</v>
      </c>
      <c r="G190" s="64">
        <v>183617759</v>
      </c>
      <c r="H190" s="64">
        <v>183597309</v>
      </c>
      <c r="I190" s="14"/>
      <c r="J190" s="14"/>
      <c r="K190" s="14"/>
      <c r="L190" s="14"/>
      <c r="M190" s="14"/>
    </row>
    <row r="191" spans="1:13" ht="31.5">
      <c r="A191" s="1"/>
      <c r="B191" s="62" t="s">
        <v>34</v>
      </c>
      <c r="C191" s="63" t="s">
        <v>105</v>
      </c>
      <c r="D191" s="63" t="s">
        <v>18</v>
      </c>
      <c r="E191" s="63" t="s">
        <v>306</v>
      </c>
      <c r="F191" s="63" t="s">
        <v>35</v>
      </c>
      <c r="G191" s="123">
        <v>6007680</v>
      </c>
      <c r="H191" s="123">
        <v>6007680</v>
      </c>
      <c r="I191" s="14"/>
      <c r="J191" s="14"/>
      <c r="K191" s="14"/>
      <c r="L191" s="14"/>
      <c r="M191" s="14"/>
    </row>
    <row r="192" spans="1:13" ht="31.5">
      <c r="A192" s="1"/>
      <c r="B192" s="78" t="s">
        <v>164</v>
      </c>
      <c r="C192" s="63" t="s">
        <v>105</v>
      </c>
      <c r="D192" s="63" t="s">
        <v>18</v>
      </c>
      <c r="E192" s="63" t="s">
        <v>311</v>
      </c>
      <c r="F192" s="63"/>
      <c r="G192" s="123">
        <f>G193+G194</f>
        <v>32901402</v>
      </c>
      <c r="H192" s="123">
        <f>H193+H194</f>
        <v>32901402</v>
      </c>
      <c r="I192" s="14"/>
      <c r="J192" s="14"/>
      <c r="K192" s="14"/>
      <c r="L192" s="14"/>
      <c r="M192" s="14"/>
    </row>
    <row r="193" spans="1:13" ht="31.5">
      <c r="A193" s="1"/>
      <c r="B193" s="62" t="s">
        <v>34</v>
      </c>
      <c r="C193" s="63" t="s">
        <v>105</v>
      </c>
      <c r="D193" s="63" t="s">
        <v>18</v>
      </c>
      <c r="E193" s="63" t="s">
        <v>311</v>
      </c>
      <c r="F193" s="63" t="s">
        <v>35</v>
      </c>
      <c r="G193" s="64">
        <v>27978348</v>
      </c>
      <c r="H193" s="64">
        <v>27978348</v>
      </c>
      <c r="I193" s="14"/>
      <c r="J193" s="14"/>
      <c r="K193" s="14"/>
      <c r="L193" s="14"/>
      <c r="M193" s="14"/>
    </row>
    <row r="194" spans="1:13" ht="15.75">
      <c r="A194" s="1"/>
      <c r="B194" s="62" t="s">
        <v>36</v>
      </c>
      <c r="C194" s="63" t="s">
        <v>105</v>
      </c>
      <c r="D194" s="63" t="s">
        <v>18</v>
      </c>
      <c r="E194" s="63" t="s">
        <v>311</v>
      </c>
      <c r="F194" s="63" t="s">
        <v>37</v>
      </c>
      <c r="G194" s="64">
        <v>4923054</v>
      </c>
      <c r="H194" s="64">
        <v>4923054</v>
      </c>
      <c r="I194" s="14"/>
      <c r="J194" s="14"/>
      <c r="K194" s="14"/>
      <c r="L194" s="14"/>
      <c r="M194" s="14"/>
    </row>
    <row r="195" spans="1:13" ht="47.25">
      <c r="A195" s="1"/>
      <c r="B195" s="101" t="s">
        <v>312</v>
      </c>
      <c r="C195" s="70" t="s">
        <v>105</v>
      </c>
      <c r="D195" s="70" t="s">
        <v>18</v>
      </c>
      <c r="E195" s="124" t="s">
        <v>63</v>
      </c>
      <c r="F195" s="73"/>
      <c r="G195" s="64">
        <f>G196</f>
        <v>400000</v>
      </c>
      <c r="H195" s="64">
        <f>H196</f>
        <v>400000</v>
      </c>
      <c r="I195" s="32"/>
      <c r="J195" s="32"/>
      <c r="K195" s="14"/>
      <c r="L195" s="14"/>
      <c r="M195" s="14"/>
    </row>
    <row r="196" spans="1:13" ht="63">
      <c r="A196" s="1"/>
      <c r="B196" s="62" t="s">
        <v>313</v>
      </c>
      <c r="C196" s="63" t="s">
        <v>105</v>
      </c>
      <c r="D196" s="63" t="s">
        <v>18</v>
      </c>
      <c r="E196" s="125" t="s">
        <v>314</v>
      </c>
      <c r="F196" s="73"/>
      <c r="G196" s="64">
        <f>G197+G200</f>
        <v>400000</v>
      </c>
      <c r="H196" s="64">
        <f>H197+H200</f>
        <v>400000</v>
      </c>
      <c r="I196" s="32"/>
      <c r="J196" s="32"/>
      <c r="K196" s="14"/>
      <c r="L196" s="14"/>
      <c r="M196" s="14"/>
    </row>
    <row r="197" spans="1:13" ht="31.5">
      <c r="A197" s="1"/>
      <c r="B197" s="62" t="s">
        <v>315</v>
      </c>
      <c r="C197" s="73" t="s">
        <v>105</v>
      </c>
      <c r="D197" s="73" t="s">
        <v>18</v>
      </c>
      <c r="E197" s="125" t="s">
        <v>316</v>
      </c>
      <c r="F197" s="63"/>
      <c r="G197" s="64">
        <f>G198</f>
        <v>268000</v>
      </c>
      <c r="H197" s="64">
        <f>H198</f>
        <v>268000</v>
      </c>
      <c r="I197" s="32"/>
      <c r="J197" s="32"/>
      <c r="K197" s="14"/>
      <c r="L197" s="14"/>
      <c r="M197" s="14"/>
    </row>
    <row r="198" spans="1:13" ht="31.5">
      <c r="A198" s="1"/>
      <c r="B198" s="62" t="s">
        <v>317</v>
      </c>
      <c r="C198" s="73" t="s">
        <v>105</v>
      </c>
      <c r="D198" s="73" t="s">
        <v>18</v>
      </c>
      <c r="E198" s="125" t="s">
        <v>318</v>
      </c>
      <c r="F198" s="63"/>
      <c r="G198" s="64">
        <f>G199</f>
        <v>268000</v>
      </c>
      <c r="H198" s="64">
        <f>H199</f>
        <v>268000</v>
      </c>
      <c r="I198" s="32"/>
      <c r="J198" s="32"/>
      <c r="K198" s="14"/>
      <c r="L198" s="14"/>
      <c r="M198" s="14"/>
    </row>
    <row r="199" spans="1:13" ht="31.5">
      <c r="A199" s="1"/>
      <c r="B199" s="62" t="s">
        <v>34</v>
      </c>
      <c r="C199" s="73" t="s">
        <v>105</v>
      </c>
      <c r="D199" s="73" t="s">
        <v>18</v>
      </c>
      <c r="E199" s="125" t="s">
        <v>318</v>
      </c>
      <c r="F199" s="63" t="s">
        <v>35</v>
      </c>
      <c r="G199" s="64">
        <v>268000</v>
      </c>
      <c r="H199" s="64">
        <v>268000</v>
      </c>
      <c r="I199" s="32"/>
      <c r="J199" s="32"/>
      <c r="K199" s="14"/>
      <c r="L199" s="14"/>
      <c r="M199" s="14"/>
    </row>
    <row r="200" spans="1:13" ht="31.5">
      <c r="A200" s="1"/>
      <c r="B200" s="62" t="s">
        <v>319</v>
      </c>
      <c r="C200" s="73" t="s">
        <v>105</v>
      </c>
      <c r="D200" s="73" t="s">
        <v>18</v>
      </c>
      <c r="E200" s="116" t="s">
        <v>320</v>
      </c>
      <c r="F200" s="73"/>
      <c r="G200" s="64">
        <f>G201</f>
        <v>132000</v>
      </c>
      <c r="H200" s="64">
        <f>H201</f>
        <v>132000</v>
      </c>
      <c r="I200" s="32"/>
      <c r="J200" s="32"/>
      <c r="K200" s="14"/>
      <c r="L200" s="14"/>
      <c r="M200" s="14"/>
    </row>
    <row r="201" spans="1:13" ht="31.5">
      <c r="A201" s="1"/>
      <c r="B201" s="62" t="s">
        <v>317</v>
      </c>
      <c r="C201" s="73" t="s">
        <v>105</v>
      </c>
      <c r="D201" s="73" t="s">
        <v>18</v>
      </c>
      <c r="E201" s="125" t="s">
        <v>321</v>
      </c>
      <c r="F201" s="63"/>
      <c r="G201" s="64">
        <f>G202</f>
        <v>132000</v>
      </c>
      <c r="H201" s="64">
        <f>H202</f>
        <v>132000</v>
      </c>
      <c r="I201" s="32"/>
      <c r="J201" s="32"/>
      <c r="K201" s="14"/>
      <c r="L201" s="14"/>
      <c r="M201" s="14"/>
    </row>
    <row r="202" spans="1:13" ht="31.5">
      <c r="A202" s="1"/>
      <c r="B202" s="62" t="s">
        <v>34</v>
      </c>
      <c r="C202" s="73" t="s">
        <v>105</v>
      </c>
      <c r="D202" s="73" t="s">
        <v>18</v>
      </c>
      <c r="E202" s="125" t="s">
        <v>321</v>
      </c>
      <c r="F202" s="63" t="s">
        <v>35</v>
      </c>
      <c r="G202" s="64">
        <v>132000</v>
      </c>
      <c r="H202" s="64">
        <v>132000</v>
      </c>
      <c r="I202" s="32"/>
      <c r="J202" s="32"/>
      <c r="K202" s="14"/>
      <c r="L202" s="14"/>
      <c r="M202" s="14"/>
    </row>
    <row r="203" spans="1:13" ht="31.5">
      <c r="A203" s="1"/>
      <c r="B203" s="72" t="s">
        <v>70</v>
      </c>
      <c r="C203" s="70" t="s">
        <v>105</v>
      </c>
      <c r="D203" s="70" t="s">
        <v>18</v>
      </c>
      <c r="E203" s="124" t="s">
        <v>71</v>
      </c>
      <c r="F203" s="70"/>
      <c r="G203" s="71">
        <f aca="true" t="shared" si="21" ref="G203:H206">G204</f>
        <v>95000</v>
      </c>
      <c r="H203" s="71">
        <f t="shared" si="21"/>
        <v>95000</v>
      </c>
      <c r="I203" s="14"/>
      <c r="J203" s="14"/>
      <c r="K203" s="14"/>
      <c r="L203" s="14"/>
      <c r="M203" s="14"/>
    </row>
    <row r="204" spans="1:13" ht="63">
      <c r="A204" s="1"/>
      <c r="B204" s="62" t="s">
        <v>322</v>
      </c>
      <c r="C204" s="63" t="s">
        <v>105</v>
      </c>
      <c r="D204" s="63" t="s">
        <v>18</v>
      </c>
      <c r="E204" s="63" t="s">
        <v>323</v>
      </c>
      <c r="F204" s="63"/>
      <c r="G204" s="123">
        <f t="shared" si="21"/>
        <v>95000</v>
      </c>
      <c r="H204" s="123">
        <f t="shared" si="21"/>
        <v>95000</v>
      </c>
      <c r="I204" s="14"/>
      <c r="J204" s="14"/>
      <c r="K204" s="14"/>
      <c r="L204" s="14"/>
      <c r="M204" s="14"/>
    </row>
    <row r="205" spans="1:13" ht="47.25">
      <c r="A205" s="1"/>
      <c r="B205" s="62" t="s">
        <v>324</v>
      </c>
      <c r="C205" s="63" t="s">
        <v>105</v>
      </c>
      <c r="D205" s="63" t="s">
        <v>18</v>
      </c>
      <c r="E205" s="63" t="s">
        <v>325</v>
      </c>
      <c r="F205" s="63"/>
      <c r="G205" s="123">
        <f t="shared" si="21"/>
        <v>95000</v>
      </c>
      <c r="H205" s="123">
        <f t="shared" si="21"/>
        <v>95000</v>
      </c>
      <c r="I205" s="14"/>
      <c r="J205" s="14"/>
      <c r="K205" s="14"/>
      <c r="L205" s="14"/>
      <c r="M205" s="14"/>
    </row>
    <row r="206" spans="1:13" ht="31.5">
      <c r="A206" s="1"/>
      <c r="B206" s="62" t="s">
        <v>326</v>
      </c>
      <c r="C206" s="63" t="s">
        <v>105</v>
      </c>
      <c r="D206" s="63" t="s">
        <v>18</v>
      </c>
      <c r="E206" s="63" t="s">
        <v>327</v>
      </c>
      <c r="F206" s="63"/>
      <c r="G206" s="123">
        <f t="shared" si="21"/>
        <v>95000</v>
      </c>
      <c r="H206" s="123">
        <f t="shared" si="21"/>
        <v>95000</v>
      </c>
      <c r="I206" s="14"/>
      <c r="J206" s="14"/>
      <c r="K206" s="14"/>
      <c r="L206" s="14"/>
      <c r="M206" s="14"/>
    </row>
    <row r="207" spans="1:13" ht="31.5">
      <c r="A207" s="1"/>
      <c r="B207" s="62" t="s">
        <v>34</v>
      </c>
      <c r="C207" s="63" t="s">
        <v>105</v>
      </c>
      <c r="D207" s="63" t="s">
        <v>18</v>
      </c>
      <c r="E207" s="63" t="s">
        <v>327</v>
      </c>
      <c r="F207" s="63" t="s">
        <v>35</v>
      </c>
      <c r="G207" s="123">
        <v>95000</v>
      </c>
      <c r="H207" s="123">
        <v>95000</v>
      </c>
      <c r="I207" s="14"/>
      <c r="J207" s="14"/>
      <c r="K207" s="14"/>
      <c r="L207" s="14"/>
      <c r="M207" s="14"/>
    </row>
    <row r="208" spans="1:13" ht="15.75">
      <c r="A208" s="1"/>
      <c r="B208" s="72" t="s">
        <v>328</v>
      </c>
      <c r="C208" s="70" t="s">
        <v>105</v>
      </c>
      <c r="D208" s="70" t="s">
        <v>28</v>
      </c>
      <c r="E208" s="70"/>
      <c r="F208" s="70"/>
      <c r="G208" s="75">
        <f>G209</f>
        <v>14504225</v>
      </c>
      <c r="H208" s="75">
        <f>H209</f>
        <v>14970659</v>
      </c>
      <c r="I208" s="14"/>
      <c r="J208" s="14"/>
      <c r="K208" s="14"/>
      <c r="L208" s="14"/>
      <c r="M208" s="14"/>
    </row>
    <row r="209" spans="1:13" ht="31.5">
      <c r="A209" s="1"/>
      <c r="B209" s="101" t="s">
        <v>287</v>
      </c>
      <c r="C209" s="70" t="s">
        <v>105</v>
      </c>
      <c r="D209" s="70" t="s">
        <v>28</v>
      </c>
      <c r="E209" s="70" t="s">
        <v>288</v>
      </c>
      <c r="F209" s="70"/>
      <c r="G209" s="75">
        <f>G210+G214</f>
        <v>14504225</v>
      </c>
      <c r="H209" s="75">
        <f>H210+H214</f>
        <v>14970659</v>
      </c>
      <c r="I209" s="14"/>
      <c r="J209" s="14"/>
      <c r="K209" s="14"/>
      <c r="L209" s="14"/>
      <c r="M209" s="14"/>
    </row>
    <row r="210" spans="1:13" ht="63">
      <c r="A210" s="1"/>
      <c r="B210" s="76" t="s">
        <v>412</v>
      </c>
      <c r="C210" s="63" t="s">
        <v>105</v>
      </c>
      <c r="D210" s="63" t="s">
        <v>28</v>
      </c>
      <c r="E210" s="63" t="s">
        <v>290</v>
      </c>
      <c r="F210" s="70"/>
      <c r="G210" s="64">
        <f aca="true" t="shared" si="22" ref="G210:H212">G211</f>
        <v>18000</v>
      </c>
      <c r="H210" s="64">
        <f t="shared" si="22"/>
        <v>18000</v>
      </c>
      <c r="I210" s="14"/>
      <c r="J210" s="14"/>
      <c r="K210" s="14"/>
      <c r="L210" s="14"/>
      <c r="M210" s="14"/>
    </row>
    <row r="211" spans="1:13" ht="47.25">
      <c r="A211" s="1"/>
      <c r="B211" s="62" t="s">
        <v>351</v>
      </c>
      <c r="C211" s="63" t="s">
        <v>105</v>
      </c>
      <c r="D211" s="63" t="s">
        <v>28</v>
      </c>
      <c r="E211" s="63" t="s">
        <v>352</v>
      </c>
      <c r="F211" s="63"/>
      <c r="G211" s="64">
        <f t="shared" si="22"/>
        <v>18000</v>
      </c>
      <c r="H211" s="64">
        <f t="shared" si="22"/>
        <v>18000</v>
      </c>
      <c r="I211" s="14"/>
      <c r="J211" s="14"/>
      <c r="K211" s="14"/>
      <c r="L211" s="14"/>
      <c r="M211" s="14"/>
    </row>
    <row r="212" spans="1:13" ht="15.75">
      <c r="A212" s="1"/>
      <c r="B212" s="62" t="s">
        <v>409</v>
      </c>
      <c r="C212" s="73" t="s">
        <v>105</v>
      </c>
      <c r="D212" s="63" t="s">
        <v>28</v>
      </c>
      <c r="E212" s="63" t="s">
        <v>354</v>
      </c>
      <c r="F212" s="73"/>
      <c r="G212" s="64">
        <f t="shared" si="22"/>
        <v>18000</v>
      </c>
      <c r="H212" s="64">
        <f t="shared" si="22"/>
        <v>18000</v>
      </c>
      <c r="I212" s="14"/>
      <c r="J212" s="14"/>
      <c r="K212" s="14"/>
      <c r="L212" s="14"/>
      <c r="M212" s="14"/>
    </row>
    <row r="213" spans="1:13" ht="15.75">
      <c r="A213" s="1"/>
      <c r="B213" s="78" t="s">
        <v>243</v>
      </c>
      <c r="C213" s="73" t="s">
        <v>105</v>
      </c>
      <c r="D213" s="63" t="s">
        <v>28</v>
      </c>
      <c r="E213" s="63" t="s">
        <v>354</v>
      </c>
      <c r="F213" s="73" t="s">
        <v>244</v>
      </c>
      <c r="G213" s="64">
        <v>18000</v>
      </c>
      <c r="H213" s="64">
        <v>18000</v>
      </c>
      <c r="I213" s="14"/>
      <c r="J213" s="14"/>
      <c r="K213" s="14"/>
      <c r="L213" s="14"/>
      <c r="M213" s="14"/>
    </row>
    <row r="214" spans="1:13" ht="63">
      <c r="A214" s="1"/>
      <c r="B214" s="62" t="s">
        <v>329</v>
      </c>
      <c r="C214" s="63" t="s">
        <v>105</v>
      </c>
      <c r="D214" s="63" t="s">
        <v>28</v>
      </c>
      <c r="E214" s="63" t="s">
        <v>330</v>
      </c>
      <c r="F214" s="73"/>
      <c r="G214" s="64">
        <f>G215+G220</f>
        <v>14486225</v>
      </c>
      <c r="H214" s="64">
        <f>H215+H220</f>
        <v>14952659</v>
      </c>
      <c r="I214" s="14"/>
      <c r="J214" s="14"/>
      <c r="K214" s="14"/>
      <c r="L214" s="14"/>
      <c r="M214" s="14"/>
    </row>
    <row r="215" spans="1:13" ht="31.5">
      <c r="A215" s="1"/>
      <c r="B215" s="62" t="s">
        <v>331</v>
      </c>
      <c r="C215" s="63" t="s">
        <v>105</v>
      </c>
      <c r="D215" s="63" t="s">
        <v>28</v>
      </c>
      <c r="E215" s="63" t="s">
        <v>332</v>
      </c>
      <c r="F215" s="63"/>
      <c r="G215" s="123">
        <f>G216</f>
        <v>14337225</v>
      </c>
      <c r="H215" s="123">
        <f>H216</f>
        <v>14803659</v>
      </c>
      <c r="I215" s="14"/>
      <c r="J215" s="14"/>
      <c r="K215" s="14"/>
      <c r="L215" s="14"/>
      <c r="M215" s="14"/>
    </row>
    <row r="216" spans="1:13" ht="31.5">
      <c r="A216" s="1"/>
      <c r="B216" s="78" t="s">
        <v>164</v>
      </c>
      <c r="C216" s="63" t="s">
        <v>105</v>
      </c>
      <c r="D216" s="63" t="s">
        <v>28</v>
      </c>
      <c r="E216" s="63" t="s">
        <v>333</v>
      </c>
      <c r="F216" s="63"/>
      <c r="G216" s="123">
        <f>G217+G218+G219</f>
        <v>14337225</v>
      </c>
      <c r="H216" s="123">
        <f>H217+H218+H219</f>
        <v>14803659</v>
      </c>
      <c r="I216" s="14"/>
      <c r="J216" s="14"/>
      <c r="K216" s="14"/>
      <c r="L216" s="14"/>
      <c r="M216" s="14"/>
    </row>
    <row r="217" spans="1:13" ht="63">
      <c r="A217" s="1"/>
      <c r="B217" s="62" t="s">
        <v>25</v>
      </c>
      <c r="C217" s="63" t="s">
        <v>105</v>
      </c>
      <c r="D217" s="63" t="s">
        <v>28</v>
      </c>
      <c r="E217" s="63" t="s">
        <v>333</v>
      </c>
      <c r="F217" s="63" t="s">
        <v>26</v>
      </c>
      <c r="G217" s="64">
        <v>13054934</v>
      </c>
      <c r="H217" s="64">
        <v>13521368</v>
      </c>
      <c r="I217" s="14"/>
      <c r="J217" s="14"/>
      <c r="K217" s="14"/>
      <c r="L217" s="14"/>
      <c r="M217" s="14"/>
    </row>
    <row r="218" spans="1:13" ht="31.5">
      <c r="A218" s="1"/>
      <c r="B218" s="62" t="s">
        <v>34</v>
      </c>
      <c r="C218" s="63" t="s">
        <v>105</v>
      </c>
      <c r="D218" s="63" t="s">
        <v>28</v>
      </c>
      <c r="E218" s="63" t="s">
        <v>333</v>
      </c>
      <c r="F218" s="63" t="s">
        <v>35</v>
      </c>
      <c r="G218" s="123">
        <v>1224531</v>
      </c>
      <c r="H218" s="123">
        <v>1224531</v>
      </c>
      <c r="I218" s="14"/>
      <c r="J218" s="14"/>
      <c r="K218" s="14"/>
      <c r="L218" s="14"/>
      <c r="M218" s="14"/>
    </row>
    <row r="219" spans="1:13" ht="15.75">
      <c r="A219" s="1"/>
      <c r="B219" s="62" t="s">
        <v>36</v>
      </c>
      <c r="C219" s="63" t="s">
        <v>105</v>
      </c>
      <c r="D219" s="63" t="s">
        <v>28</v>
      </c>
      <c r="E219" s="63" t="s">
        <v>333</v>
      </c>
      <c r="F219" s="63" t="s">
        <v>37</v>
      </c>
      <c r="G219" s="123">
        <v>57760</v>
      </c>
      <c r="H219" s="123">
        <v>57760</v>
      </c>
      <c r="I219" s="14"/>
      <c r="J219" s="14"/>
      <c r="K219" s="14"/>
      <c r="L219" s="14"/>
      <c r="M219" s="14"/>
    </row>
    <row r="220" spans="1:13" ht="31.5">
      <c r="A220" s="1"/>
      <c r="B220" s="62" t="s">
        <v>334</v>
      </c>
      <c r="C220" s="73" t="s">
        <v>105</v>
      </c>
      <c r="D220" s="73" t="s">
        <v>28</v>
      </c>
      <c r="E220" s="73" t="s">
        <v>335</v>
      </c>
      <c r="F220" s="73"/>
      <c r="G220" s="64">
        <f>G221</f>
        <v>149000</v>
      </c>
      <c r="H220" s="64">
        <f>H221</f>
        <v>149000</v>
      </c>
      <c r="I220" s="14"/>
      <c r="J220" s="14"/>
      <c r="K220" s="14"/>
      <c r="L220" s="14"/>
      <c r="M220" s="14"/>
    </row>
    <row r="221" spans="1:13" ht="15.75">
      <c r="A221" s="1"/>
      <c r="B221" s="62" t="s">
        <v>336</v>
      </c>
      <c r="C221" s="73" t="s">
        <v>105</v>
      </c>
      <c r="D221" s="73" t="s">
        <v>28</v>
      </c>
      <c r="E221" s="73" t="s">
        <v>337</v>
      </c>
      <c r="F221" s="73"/>
      <c r="G221" s="64">
        <f>G222</f>
        <v>149000</v>
      </c>
      <c r="H221" s="64">
        <f>H222</f>
        <v>149000</v>
      </c>
      <c r="I221" s="14"/>
      <c r="J221" s="14"/>
      <c r="K221" s="14"/>
      <c r="L221" s="14"/>
      <c r="M221" s="14"/>
    </row>
    <row r="222" spans="1:13" ht="31.5">
      <c r="A222" s="1"/>
      <c r="B222" s="62" t="s">
        <v>34</v>
      </c>
      <c r="C222" s="73" t="s">
        <v>105</v>
      </c>
      <c r="D222" s="73" t="s">
        <v>28</v>
      </c>
      <c r="E222" s="73" t="s">
        <v>337</v>
      </c>
      <c r="F222" s="73" t="s">
        <v>35</v>
      </c>
      <c r="G222" s="64">
        <v>149000</v>
      </c>
      <c r="H222" s="64">
        <v>149000</v>
      </c>
      <c r="I222" s="14"/>
      <c r="J222" s="14"/>
      <c r="K222" s="14"/>
      <c r="L222" s="14"/>
      <c r="M222" s="14"/>
    </row>
    <row r="223" spans="1:13" ht="15.75">
      <c r="A223" s="1"/>
      <c r="B223" s="72" t="s">
        <v>338</v>
      </c>
      <c r="C223" s="70" t="s">
        <v>105</v>
      </c>
      <c r="D223" s="70" t="s">
        <v>105</v>
      </c>
      <c r="E223" s="63"/>
      <c r="F223" s="63"/>
      <c r="G223" s="71">
        <f>G224</f>
        <v>1051397</v>
      </c>
      <c r="H223" s="71">
        <f>H224</f>
        <v>1051397</v>
      </c>
      <c r="I223" s="14"/>
      <c r="J223" s="14"/>
      <c r="K223" s="14"/>
      <c r="L223" s="14"/>
      <c r="M223" s="14"/>
    </row>
    <row r="224" spans="1:13" ht="63">
      <c r="A224" s="1"/>
      <c r="B224" s="72" t="s">
        <v>339</v>
      </c>
      <c r="C224" s="70" t="s">
        <v>105</v>
      </c>
      <c r="D224" s="70" t="s">
        <v>105</v>
      </c>
      <c r="E224" s="70" t="s">
        <v>340</v>
      </c>
      <c r="F224" s="70"/>
      <c r="G224" s="71">
        <f>G225+G229</f>
        <v>1051397</v>
      </c>
      <c r="H224" s="71">
        <f>H225+H229</f>
        <v>1051397</v>
      </c>
      <c r="I224" s="14"/>
      <c r="J224" s="14"/>
      <c r="K224" s="14"/>
      <c r="L224" s="14"/>
      <c r="M224" s="14"/>
    </row>
    <row r="225" spans="1:13" ht="94.5">
      <c r="A225" s="1"/>
      <c r="B225" s="62" t="s">
        <v>365</v>
      </c>
      <c r="C225" s="63" t="s">
        <v>105</v>
      </c>
      <c r="D225" s="63" t="s">
        <v>105</v>
      </c>
      <c r="E225" s="63" t="s">
        <v>366</v>
      </c>
      <c r="F225" s="63"/>
      <c r="G225" s="64">
        <f aca="true" t="shared" si="23" ref="G225:H227">G226</f>
        <v>173282</v>
      </c>
      <c r="H225" s="64">
        <f t="shared" si="23"/>
        <v>173282</v>
      </c>
      <c r="I225" s="14"/>
      <c r="J225" s="14"/>
      <c r="K225" s="14"/>
      <c r="L225" s="14"/>
      <c r="M225" s="14"/>
    </row>
    <row r="226" spans="1:13" ht="31.5">
      <c r="A226" s="1"/>
      <c r="B226" s="62" t="s">
        <v>367</v>
      </c>
      <c r="C226" s="63" t="s">
        <v>105</v>
      </c>
      <c r="D226" s="63" t="s">
        <v>105</v>
      </c>
      <c r="E226" s="63" t="s">
        <v>368</v>
      </c>
      <c r="F226" s="63"/>
      <c r="G226" s="64">
        <f t="shared" si="23"/>
        <v>173282</v>
      </c>
      <c r="H226" s="64">
        <f t="shared" si="23"/>
        <v>173282</v>
      </c>
      <c r="I226" s="14"/>
      <c r="J226" s="14"/>
      <c r="K226" s="14"/>
      <c r="L226" s="14"/>
      <c r="M226" s="14"/>
    </row>
    <row r="227" spans="1:13" ht="15.75">
      <c r="A227" s="1"/>
      <c r="B227" s="62" t="s">
        <v>369</v>
      </c>
      <c r="C227" s="63" t="s">
        <v>105</v>
      </c>
      <c r="D227" s="63" t="s">
        <v>105</v>
      </c>
      <c r="E227" s="63" t="s">
        <v>370</v>
      </c>
      <c r="F227" s="70"/>
      <c r="G227" s="64">
        <f t="shared" si="23"/>
        <v>173282</v>
      </c>
      <c r="H227" s="64">
        <f t="shared" si="23"/>
        <v>173282</v>
      </c>
      <c r="I227" s="14"/>
      <c r="J227" s="14"/>
      <c r="K227" s="14"/>
      <c r="L227" s="14"/>
      <c r="M227" s="14"/>
    </row>
    <row r="228" spans="1:13" ht="31.5">
      <c r="A228" s="1"/>
      <c r="B228" s="62" t="s">
        <v>34</v>
      </c>
      <c r="C228" s="63" t="s">
        <v>105</v>
      </c>
      <c r="D228" s="63" t="s">
        <v>105</v>
      </c>
      <c r="E228" s="63" t="s">
        <v>370</v>
      </c>
      <c r="F228" s="63" t="s">
        <v>35</v>
      </c>
      <c r="G228" s="64">
        <v>173282</v>
      </c>
      <c r="H228" s="64">
        <v>173282</v>
      </c>
      <c r="I228" s="14"/>
      <c r="J228" s="14"/>
      <c r="K228" s="14"/>
      <c r="L228" s="14"/>
      <c r="M228" s="14"/>
    </row>
    <row r="229" spans="1:13" ht="78.75">
      <c r="A229" s="1"/>
      <c r="B229" s="62" t="s">
        <v>341</v>
      </c>
      <c r="C229" s="63" t="s">
        <v>105</v>
      </c>
      <c r="D229" s="63" t="s">
        <v>105</v>
      </c>
      <c r="E229" s="63" t="s">
        <v>342</v>
      </c>
      <c r="F229" s="63"/>
      <c r="G229" s="64">
        <f>G230</f>
        <v>878115</v>
      </c>
      <c r="H229" s="64">
        <f>H230</f>
        <v>878115</v>
      </c>
      <c r="I229" s="14"/>
      <c r="J229" s="14"/>
      <c r="K229" s="14"/>
      <c r="L229" s="14"/>
      <c r="M229" s="14"/>
    </row>
    <row r="230" spans="1:13" ht="31.5">
      <c r="A230" s="1"/>
      <c r="B230" s="62" t="s">
        <v>343</v>
      </c>
      <c r="C230" s="63" t="s">
        <v>105</v>
      </c>
      <c r="D230" s="63" t="s">
        <v>105</v>
      </c>
      <c r="E230" s="63" t="s">
        <v>344</v>
      </c>
      <c r="F230" s="63"/>
      <c r="G230" s="64">
        <f>G231</f>
        <v>878115</v>
      </c>
      <c r="H230" s="64">
        <f>H231</f>
        <v>878115</v>
      </c>
      <c r="I230" s="14"/>
      <c r="J230" s="14"/>
      <c r="K230" s="14"/>
      <c r="L230" s="14"/>
      <c r="M230" s="14"/>
    </row>
    <row r="231" spans="1:13" ht="31.5">
      <c r="A231" s="1"/>
      <c r="B231" s="78" t="s">
        <v>164</v>
      </c>
      <c r="C231" s="73" t="s">
        <v>345</v>
      </c>
      <c r="D231" s="73" t="s">
        <v>105</v>
      </c>
      <c r="E231" s="73" t="s">
        <v>346</v>
      </c>
      <c r="F231" s="77"/>
      <c r="G231" s="64">
        <f>G232+G233</f>
        <v>878115</v>
      </c>
      <c r="H231" s="64">
        <f>H232+H233</f>
        <v>878115</v>
      </c>
      <c r="I231" s="14"/>
      <c r="J231" s="14"/>
      <c r="K231" s="14"/>
      <c r="L231" s="14"/>
      <c r="M231" s="14"/>
    </row>
    <row r="232" spans="1:14" ht="63">
      <c r="A232" s="1"/>
      <c r="B232" s="62" t="s">
        <v>25</v>
      </c>
      <c r="C232" s="73" t="s">
        <v>105</v>
      </c>
      <c r="D232" s="73" t="s">
        <v>105</v>
      </c>
      <c r="E232" s="73" t="s">
        <v>346</v>
      </c>
      <c r="F232" s="73" t="s">
        <v>26</v>
      </c>
      <c r="G232" s="64">
        <v>362547</v>
      </c>
      <c r="H232" s="64">
        <v>362547</v>
      </c>
      <c r="I232" s="32"/>
      <c r="J232" s="32"/>
      <c r="K232" s="32"/>
      <c r="L232" s="32"/>
      <c r="M232" s="32"/>
      <c r="N232" s="42"/>
    </row>
    <row r="233" spans="1:13" ht="31.5">
      <c r="A233" s="1"/>
      <c r="B233" s="62" t="s">
        <v>34</v>
      </c>
      <c r="C233" s="63" t="s">
        <v>105</v>
      </c>
      <c r="D233" s="63" t="s">
        <v>105</v>
      </c>
      <c r="E233" s="73" t="s">
        <v>346</v>
      </c>
      <c r="F233" s="63" t="s">
        <v>35</v>
      </c>
      <c r="G233" s="64">
        <v>515568</v>
      </c>
      <c r="H233" s="64">
        <v>515568</v>
      </c>
      <c r="I233" s="14"/>
      <c r="J233" s="14"/>
      <c r="K233" s="14"/>
      <c r="L233" s="14"/>
      <c r="M233" s="14"/>
    </row>
    <row r="234" spans="1:13" ht="15.75">
      <c r="A234" s="1"/>
      <c r="B234" s="72" t="s">
        <v>349</v>
      </c>
      <c r="C234" s="70" t="s">
        <v>105</v>
      </c>
      <c r="D234" s="70" t="s">
        <v>178</v>
      </c>
      <c r="E234" s="70"/>
      <c r="F234" s="70"/>
      <c r="G234" s="71">
        <f>G235+G248</f>
        <v>7248735</v>
      </c>
      <c r="H234" s="71">
        <f>H235+H248</f>
        <v>7248735</v>
      </c>
      <c r="I234" s="14"/>
      <c r="J234" s="14"/>
      <c r="K234" s="14"/>
      <c r="L234" s="14"/>
      <c r="M234" s="14"/>
    </row>
    <row r="235" spans="1:13" ht="31.5">
      <c r="A235" s="1"/>
      <c r="B235" s="101" t="s">
        <v>287</v>
      </c>
      <c r="C235" s="70" t="s">
        <v>105</v>
      </c>
      <c r="D235" s="70" t="s">
        <v>178</v>
      </c>
      <c r="E235" s="70" t="s">
        <v>288</v>
      </c>
      <c r="F235" s="70"/>
      <c r="G235" s="71">
        <f>G236</f>
        <v>5744943</v>
      </c>
      <c r="H235" s="71">
        <f>H236</f>
        <v>5744943</v>
      </c>
      <c r="I235" s="14"/>
      <c r="J235" s="14"/>
      <c r="K235" s="14"/>
      <c r="L235" s="14"/>
      <c r="M235" s="14"/>
    </row>
    <row r="236" spans="1:13" ht="63">
      <c r="A236" s="1"/>
      <c r="B236" s="76" t="s">
        <v>289</v>
      </c>
      <c r="C236" s="63" t="s">
        <v>105</v>
      </c>
      <c r="D236" s="63" t="s">
        <v>178</v>
      </c>
      <c r="E236" s="63" t="s">
        <v>290</v>
      </c>
      <c r="F236" s="70"/>
      <c r="G236" s="64">
        <f>G237+G244</f>
        <v>5744943</v>
      </c>
      <c r="H236" s="64">
        <f>H237+H244</f>
        <v>5744943</v>
      </c>
      <c r="I236" s="14"/>
      <c r="J236" s="14"/>
      <c r="K236" s="14"/>
      <c r="L236" s="14"/>
      <c r="M236" s="14"/>
    </row>
    <row r="237" spans="1:13" ht="31.5">
      <c r="A237" s="1"/>
      <c r="B237" s="62" t="s">
        <v>291</v>
      </c>
      <c r="C237" s="63" t="s">
        <v>105</v>
      </c>
      <c r="D237" s="63" t="s">
        <v>178</v>
      </c>
      <c r="E237" s="63" t="s">
        <v>292</v>
      </c>
      <c r="F237" s="70"/>
      <c r="G237" s="64">
        <f>G240+G238</f>
        <v>5462943</v>
      </c>
      <c r="H237" s="64">
        <f>H240+H238</f>
        <v>5462943</v>
      </c>
      <c r="I237" s="14"/>
      <c r="J237" s="14"/>
      <c r="K237" s="14"/>
      <c r="L237" s="14"/>
      <c r="M237" s="14"/>
    </row>
    <row r="238" spans="1:13" ht="47.25">
      <c r="A238" s="1"/>
      <c r="B238" s="76" t="s">
        <v>293</v>
      </c>
      <c r="C238" s="73" t="s">
        <v>105</v>
      </c>
      <c r="D238" s="73" t="s">
        <v>178</v>
      </c>
      <c r="E238" s="73" t="s">
        <v>294</v>
      </c>
      <c r="F238" s="73"/>
      <c r="G238" s="64">
        <f>G239</f>
        <v>64631</v>
      </c>
      <c r="H238" s="64">
        <f>H239</f>
        <v>64631</v>
      </c>
      <c r="I238" s="14"/>
      <c r="J238" s="14"/>
      <c r="K238" s="14"/>
      <c r="L238" s="14"/>
      <c r="M238" s="14"/>
    </row>
    <row r="239" spans="1:13" ht="63">
      <c r="A239" s="1"/>
      <c r="B239" s="62" t="s">
        <v>25</v>
      </c>
      <c r="C239" s="73" t="s">
        <v>105</v>
      </c>
      <c r="D239" s="73" t="s">
        <v>178</v>
      </c>
      <c r="E239" s="73" t="s">
        <v>294</v>
      </c>
      <c r="F239" s="73" t="s">
        <v>26</v>
      </c>
      <c r="G239" s="64">
        <v>64631</v>
      </c>
      <c r="H239" s="64">
        <v>64631</v>
      </c>
      <c r="I239" s="14"/>
      <c r="J239" s="14"/>
      <c r="K239" s="14"/>
      <c r="L239" s="14"/>
      <c r="M239" s="14"/>
    </row>
    <row r="240" spans="1:13" ht="31.5">
      <c r="A240" s="1"/>
      <c r="B240" s="78" t="s">
        <v>164</v>
      </c>
      <c r="C240" s="63" t="s">
        <v>105</v>
      </c>
      <c r="D240" s="63" t="s">
        <v>178</v>
      </c>
      <c r="E240" s="63" t="s">
        <v>350</v>
      </c>
      <c r="F240" s="63"/>
      <c r="G240" s="64">
        <f>G241+G242+G243</f>
        <v>5398312</v>
      </c>
      <c r="H240" s="64">
        <f>H241+H242+H243</f>
        <v>5398312</v>
      </c>
      <c r="I240" s="14"/>
      <c r="J240" s="14"/>
      <c r="K240" s="14"/>
      <c r="L240" s="14"/>
      <c r="M240" s="14"/>
    </row>
    <row r="241" spans="1:13" ht="63">
      <c r="A241" s="1"/>
      <c r="B241" s="62" t="s">
        <v>25</v>
      </c>
      <c r="C241" s="63" t="s">
        <v>105</v>
      </c>
      <c r="D241" s="63" t="s">
        <v>178</v>
      </c>
      <c r="E241" s="63" t="s">
        <v>350</v>
      </c>
      <c r="F241" s="125">
        <v>100</v>
      </c>
      <c r="G241" s="64">
        <v>4686427</v>
      </c>
      <c r="H241" s="64">
        <v>4686427</v>
      </c>
      <c r="I241" s="14"/>
      <c r="J241" s="14"/>
      <c r="K241" s="14"/>
      <c r="L241" s="14"/>
      <c r="M241" s="14"/>
    </row>
    <row r="242" spans="1:13" ht="31.5">
      <c r="A242" s="1"/>
      <c r="B242" s="62" t="s">
        <v>34</v>
      </c>
      <c r="C242" s="63" t="s">
        <v>105</v>
      </c>
      <c r="D242" s="63" t="s">
        <v>178</v>
      </c>
      <c r="E242" s="63" t="s">
        <v>350</v>
      </c>
      <c r="F242" s="63" t="s">
        <v>35</v>
      </c>
      <c r="G242" s="64">
        <v>705289</v>
      </c>
      <c r="H242" s="64">
        <v>705289</v>
      </c>
      <c r="I242" s="14"/>
      <c r="J242" s="14"/>
      <c r="K242" s="14"/>
      <c r="L242" s="14"/>
      <c r="M242" s="14"/>
    </row>
    <row r="243" spans="1:13" ht="15.75">
      <c r="A243" s="1"/>
      <c r="B243" s="62" t="s">
        <v>36</v>
      </c>
      <c r="C243" s="63" t="s">
        <v>105</v>
      </c>
      <c r="D243" s="63" t="s">
        <v>178</v>
      </c>
      <c r="E243" s="63" t="s">
        <v>350</v>
      </c>
      <c r="F243" s="63" t="s">
        <v>37</v>
      </c>
      <c r="G243" s="64">
        <v>6596</v>
      </c>
      <c r="H243" s="64">
        <v>6596</v>
      </c>
      <c r="I243" s="14"/>
      <c r="J243" s="14"/>
      <c r="K243" s="14"/>
      <c r="L243" s="14"/>
      <c r="M243" s="14"/>
    </row>
    <row r="244" spans="1:13" ht="47.25">
      <c r="A244" s="1"/>
      <c r="B244" s="62" t="s">
        <v>351</v>
      </c>
      <c r="C244" s="63" t="s">
        <v>105</v>
      </c>
      <c r="D244" s="63" t="s">
        <v>178</v>
      </c>
      <c r="E244" s="63" t="s">
        <v>352</v>
      </c>
      <c r="F244" s="63"/>
      <c r="G244" s="64">
        <f>G245</f>
        <v>282000</v>
      </c>
      <c r="H244" s="64">
        <f>H245</f>
        <v>282000</v>
      </c>
      <c r="I244" s="14"/>
      <c r="J244" s="14"/>
      <c r="K244" s="14"/>
      <c r="L244" s="14"/>
      <c r="M244" s="14"/>
    </row>
    <row r="245" spans="1:13" ht="15.75">
      <c r="A245" s="1"/>
      <c r="B245" s="62" t="s">
        <v>353</v>
      </c>
      <c r="C245" s="63" t="s">
        <v>105</v>
      </c>
      <c r="D245" s="63" t="s">
        <v>178</v>
      </c>
      <c r="E245" s="63" t="s">
        <v>354</v>
      </c>
      <c r="F245" s="63"/>
      <c r="G245" s="64">
        <f>G246+G247</f>
        <v>282000</v>
      </c>
      <c r="H245" s="64">
        <f>H246+H247</f>
        <v>282000</v>
      </c>
      <c r="I245" s="14"/>
      <c r="J245" s="14"/>
      <c r="K245" s="14"/>
      <c r="L245" s="14"/>
      <c r="M245" s="14"/>
    </row>
    <row r="246" spans="1:14" ht="31.5">
      <c r="A246" s="1"/>
      <c r="B246" s="62" t="s">
        <v>34</v>
      </c>
      <c r="C246" s="63" t="s">
        <v>105</v>
      </c>
      <c r="D246" s="63" t="s">
        <v>178</v>
      </c>
      <c r="E246" s="63" t="s">
        <v>354</v>
      </c>
      <c r="F246" s="63" t="s">
        <v>35</v>
      </c>
      <c r="G246" s="64">
        <v>250000</v>
      </c>
      <c r="H246" s="64">
        <v>250000</v>
      </c>
      <c r="I246" s="32"/>
      <c r="J246" s="32"/>
      <c r="K246" s="32"/>
      <c r="L246" s="32"/>
      <c r="M246" s="32"/>
      <c r="N246" s="42"/>
    </row>
    <row r="247" spans="1:14" ht="15.75">
      <c r="A247" s="1"/>
      <c r="B247" s="78" t="s">
        <v>243</v>
      </c>
      <c r="C247" s="63" t="s">
        <v>105</v>
      </c>
      <c r="D247" s="63" t="s">
        <v>178</v>
      </c>
      <c r="E247" s="73" t="s">
        <v>354</v>
      </c>
      <c r="F247" s="63" t="s">
        <v>244</v>
      </c>
      <c r="G247" s="64">
        <v>32000</v>
      </c>
      <c r="H247" s="64">
        <v>32000</v>
      </c>
      <c r="I247" s="32"/>
      <c r="J247" s="32"/>
      <c r="K247" s="32"/>
      <c r="L247" s="32"/>
      <c r="M247" s="32"/>
      <c r="N247" s="42"/>
    </row>
    <row r="248" spans="1:14" ht="15.75">
      <c r="A248" s="1"/>
      <c r="B248" s="101" t="s">
        <v>79</v>
      </c>
      <c r="C248" s="70" t="s">
        <v>105</v>
      </c>
      <c r="D248" s="70" t="s">
        <v>178</v>
      </c>
      <c r="E248" s="70" t="s">
        <v>355</v>
      </c>
      <c r="F248" s="70"/>
      <c r="G248" s="75">
        <f aca="true" t="shared" si="24" ref="G248:H250">G249</f>
        <v>1503792</v>
      </c>
      <c r="H248" s="75">
        <f t="shared" si="24"/>
        <v>1503792</v>
      </c>
      <c r="I248" s="32"/>
      <c r="J248" s="32"/>
      <c r="K248" s="32"/>
      <c r="L248" s="32"/>
      <c r="M248" s="32"/>
      <c r="N248" s="42"/>
    </row>
    <row r="249" spans="1:13" ht="31.5">
      <c r="A249" s="1"/>
      <c r="B249" s="76" t="s">
        <v>81</v>
      </c>
      <c r="C249" s="63" t="s">
        <v>105</v>
      </c>
      <c r="D249" s="63" t="s">
        <v>178</v>
      </c>
      <c r="E249" s="73" t="s">
        <v>82</v>
      </c>
      <c r="F249" s="63"/>
      <c r="G249" s="64">
        <f t="shared" si="24"/>
        <v>1503792</v>
      </c>
      <c r="H249" s="64">
        <f t="shared" si="24"/>
        <v>1503792</v>
      </c>
      <c r="I249" s="14"/>
      <c r="J249" s="14"/>
      <c r="K249" s="14"/>
      <c r="L249" s="14"/>
      <c r="M249" s="14"/>
    </row>
    <row r="250" spans="1:13" ht="31.5">
      <c r="A250" s="1"/>
      <c r="B250" s="76" t="s">
        <v>23</v>
      </c>
      <c r="C250" s="63" t="s">
        <v>105</v>
      </c>
      <c r="D250" s="63" t="s">
        <v>178</v>
      </c>
      <c r="E250" s="73" t="s">
        <v>83</v>
      </c>
      <c r="F250" s="63"/>
      <c r="G250" s="64">
        <f t="shared" si="24"/>
        <v>1503792</v>
      </c>
      <c r="H250" s="64">
        <f t="shared" si="24"/>
        <v>1503792</v>
      </c>
      <c r="I250" s="14"/>
      <c r="J250" s="14"/>
      <c r="K250" s="14"/>
      <c r="L250" s="14"/>
      <c r="M250" s="14"/>
    </row>
    <row r="251" spans="1:13" ht="63">
      <c r="A251" s="1"/>
      <c r="B251" s="62" t="s">
        <v>25</v>
      </c>
      <c r="C251" s="63" t="s">
        <v>105</v>
      </c>
      <c r="D251" s="63" t="s">
        <v>178</v>
      </c>
      <c r="E251" s="73" t="s">
        <v>83</v>
      </c>
      <c r="F251" s="63" t="s">
        <v>26</v>
      </c>
      <c r="G251" s="64">
        <v>1503792</v>
      </c>
      <c r="H251" s="64">
        <v>1503792</v>
      </c>
      <c r="I251" s="14"/>
      <c r="J251" s="14"/>
      <c r="K251" s="14"/>
      <c r="L251" s="14"/>
      <c r="M251" s="14"/>
    </row>
    <row r="252" spans="1:13" ht="15.75">
      <c r="A252" s="1"/>
      <c r="B252" s="72" t="s">
        <v>371</v>
      </c>
      <c r="C252" s="70" t="s">
        <v>372</v>
      </c>
      <c r="D252" s="63"/>
      <c r="E252" s="63"/>
      <c r="F252" s="63"/>
      <c r="G252" s="71">
        <f>G253+G271</f>
        <v>30740335</v>
      </c>
      <c r="H252" s="71">
        <f>H253+H271</f>
        <v>31796671</v>
      </c>
      <c r="I252" s="14"/>
      <c r="J252" s="14"/>
      <c r="K252" s="14"/>
      <c r="L252" s="14"/>
      <c r="M252" s="14"/>
    </row>
    <row r="253" spans="1:13" ht="15.75">
      <c r="A253" s="1"/>
      <c r="B253" s="114" t="s">
        <v>373</v>
      </c>
      <c r="C253" s="70" t="s">
        <v>372</v>
      </c>
      <c r="D253" s="70" t="s">
        <v>16</v>
      </c>
      <c r="E253" s="124"/>
      <c r="F253" s="70"/>
      <c r="G253" s="71">
        <f>G254</f>
        <v>26425488</v>
      </c>
      <c r="H253" s="71">
        <f>H254</f>
        <v>27481824</v>
      </c>
      <c r="I253" s="14"/>
      <c r="J253" s="14"/>
      <c r="K253" s="14"/>
      <c r="L253" s="14"/>
      <c r="M253" s="14"/>
    </row>
    <row r="254" spans="1:13" ht="31.5">
      <c r="A254" s="1"/>
      <c r="B254" s="101" t="s">
        <v>374</v>
      </c>
      <c r="C254" s="70" t="s">
        <v>372</v>
      </c>
      <c r="D254" s="70" t="s">
        <v>16</v>
      </c>
      <c r="E254" s="70" t="s">
        <v>375</v>
      </c>
      <c r="F254" s="70"/>
      <c r="G254" s="71">
        <f>G255+G263</f>
        <v>26425488</v>
      </c>
      <c r="H254" s="71">
        <f>H255+H263</f>
        <v>27481824</v>
      </c>
      <c r="I254" s="14"/>
      <c r="J254" s="14"/>
      <c r="K254" s="14"/>
      <c r="L254" s="14"/>
      <c r="M254" s="14"/>
    </row>
    <row r="255" spans="1:13" ht="31.5">
      <c r="A255" s="1"/>
      <c r="B255" s="76" t="s">
        <v>376</v>
      </c>
      <c r="C255" s="63" t="s">
        <v>372</v>
      </c>
      <c r="D255" s="63" t="s">
        <v>16</v>
      </c>
      <c r="E255" s="63" t="s">
        <v>377</v>
      </c>
      <c r="F255" s="63"/>
      <c r="G255" s="64">
        <f>G256</f>
        <v>15842778</v>
      </c>
      <c r="H255" s="64">
        <f>H256</f>
        <v>16405243</v>
      </c>
      <c r="I255" s="14"/>
      <c r="J255" s="14"/>
      <c r="K255" s="14"/>
      <c r="L255" s="14"/>
      <c r="M255" s="14"/>
    </row>
    <row r="256" spans="1:13" ht="31.5">
      <c r="A256" s="1"/>
      <c r="B256" s="76" t="s">
        <v>378</v>
      </c>
      <c r="C256" s="63" t="s">
        <v>372</v>
      </c>
      <c r="D256" s="63" t="s">
        <v>106</v>
      </c>
      <c r="E256" s="63" t="s">
        <v>379</v>
      </c>
      <c r="F256" s="63"/>
      <c r="G256" s="64">
        <f>G257+G261</f>
        <v>15842778</v>
      </c>
      <c r="H256" s="64">
        <f>H257+H261</f>
        <v>16405243</v>
      </c>
      <c r="I256" s="14"/>
      <c r="J256" s="14"/>
      <c r="K256" s="14"/>
      <c r="L256" s="14"/>
      <c r="M256" s="14"/>
    </row>
    <row r="257" spans="1:13" ht="31.5">
      <c r="A257" s="1"/>
      <c r="B257" s="78" t="s">
        <v>164</v>
      </c>
      <c r="C257" s="63" t="s">
        <v>372</v>
      </c>
      <c r="D257" s="63" t="s">
        <v>16</v>
      </c>
      <c r="E257" s="63" t="s">
        <v>380</v>
      </c>
      <c r="F257" s="63"/>
      <c r="G257" s="64">
        <f>G258+G259+G260</f>
        <v>15442778</v>
      </c>
      <c r="H257" s="64">
        <f>H258+H259+H260</f>
        <v>16005243</v>
      </c>
      <c r="I257" s="14"/>
      <c r="J257" s="14"/>
      <c r="K257" s="14"/>
      <c r="L257" s="14"/>
      <c r="M257" s="14"/>
    </row>
    <row r="258" spans="1:13" ht="63">
      <c r="A258" s="1"/>
      <c r="B258" s="62" t="s">
        <v>25</v>
      </c>
      <c r="C258" s="63" t="s">
        <v>372</v>
      </c>
      <c r="D258" s="63" t="s">
        <v>16</v>
      </c>
      <c r="E258" s="63" t="s">
        <v>380</v>
      </c>
      <c r="F258" s="63" t="s">
        <v>166</v>
      </c>
      <c r="G258" s="64">
        <v>11645605</v>
      </c>
      <c r="H258" s="64">
        <v>12208070</v>
      </c>
      <c r="I258" s="14"/>
      <c r="J258" s="14"/>
      <c r="K258" s="14"/>
      <c r="L258" s="14"/>
      <c r="M258" s="14"/>
    </row>
    <row r="259" spans="1:13" ht="31.5">
      <c r="A259" s="1"/>
      <c r="B259" s="62" t="s">
        <v>34</v>
      </c>
      <c r="C259" s="63" t="s">
        <v>372</v>
      </c>
      <c r="D259" s="63" t="s">
        <v>16</v>
      </c>
      <c r="E259" s="63" t="s">
        <v>380</v>
      </c>
      <c r="F259" s="63" t="s">
        <v>35</v>
      </c>
      <c r="G259" s="64">
        <v>2554509</v>
      </c>
      <c r="H259" s="64">
        <v>2554509</v>
      </c>
      <c r="I259" s="14"/>
      <c r="J259" s="14"/>
      <c r="K259" s="14"/>
      <c r="L259" s="14"/>
      <c r="M259" s="14"/>
    </row>
    <row r="260" spans="1:13" ht="15.75">
      <c r="A260" s="1"/>
      <c r="B260" s="130" t="s">
        <v>36</v>
      </c>
      <c r="C260" s="63" t="s">
        <v>372</v>
      </c>
      <c r="D260" s="63" t="s">
        <v>16</v>
      </c>
      <c r="E260" s="63" t="s">
        <v>380</v>
      </c>
      <c r="F260" s="63" t="s">
        <v>37</v>
      </c>
      <c r="G260" s="123">
        <v>1242664</v>
      </c>
      <c r="H260" s="123">
        <v>1242664</v>
      </c>
      <c r="I260" s="14"/>
      <c r="J260" s="14"/>
      <c r="K260" s="14"/>
      <c r="L260" s="14"/>
      <c r="M260" s="14"/>
    </row>
    <row r="261" spans="1:13" ht="15.75">
      <c r="A261" s="1"/>
      <c r="B261" s="130" t="s">
        <v>381</v>
      </c>
      <c r="C261" s="63" t="s">
        <v>372</v>
      </c>
      <c r="D261" s="63" t="s">
        <v>16</v>
      </c>
      <c r="E261" s="63" t="s">
        <v>382</v>
      </c>
      <c r="F261" s="63"/>
      <c r="G261" s="123">
        <f>G262</f>
        <v>400000</v>
      </c>
      <c r="H261" s="123">
        <f>H262</f>
        <v>400000</v>
      </c>
      <c r="I261" s="14"/>
      <c r="J261" s="14"/>
      <c r="K261" s="14"/>
      <c r="L261" s="14"/>
      <c r="M261" s="14"/>
    </row>
    <row r="262" spans="1:13" ht="31.5">
      <c r="A262" s="1"/>
      <c r="B262" s="62" t="s">
        <v>34</v>
      </c>
      <c r="C262" s="63" t="s">
        <v>372</v>
      </c>
      <c r="D262" s="63" t="s">
        <v>16</v>
      </c>
      <c r="E262" s="63" t="s">
        <v>382</v>
      </c>
      <c r="F262" s="63" t="s">
        <v>35</v>
      </c>
      <c r="G262" s="64">
        <v>400000</v>
      </c>
      <c r="H262" s="64">
        <v>400000</v>
      </c>
      <c r="I262" s="14"/>
      <c r="J262" s="14"/>
      <c r="K262" s="14"/>
      <c r="L262" s="14"/>
      <c r="M262" s="14"/>
    </row>
    <row r="263" spans="1:13" ht="31.5">
      <c r="A263" s="1"/>
      <c r="B263" s="76" t="s">
        <v>383</v>
      </c>
      <c r="C263" s="63" t="s">
        <v>372</v>
      </c>
      <c r="D263" s="63" t="s">
        <v>16</v>
      </c>
      <c r="E263" s="63" t="s">
        <v>384</v>
      </c>
      <c r="F263" s="63"/>
      <c r="G263" s="64">
        <f>G264</f>
        <v>10582710</v>
      </c>
      <c r="H263" s="64">
        <f>H264</f>
        <v>11076581</v>
      </c>
      <c r="I263" s="14"/>
      <c r="J263" s="14"/>
      <c r="K263" s="14"/>
      <c r="L263" s="14"/>
      <c r="M263" s="14"/>
    </row>
    <row r="264" spans="1:13" ht="31.5">
      <c r="A264" s="1"/>
      <c r="B264" s="62" t="s">
        <v>385</v>
      </c>
      <c r="C264" s="63" t="s">
        <v>372</v>
      </c>
      <c r="D264" s="63" t="s">
        <v>16</v>
      </c>
      <c r="E264" s="63" t="s">
        <v>386</v>
      </c>
      <c r="F264" s="63"/>
      <c r="G264" s="64">
        <f>G265+G269</f>
        <v>10582710</v>
      </c>
      <c r="H264" s="64">
        <f>H265+H269</f>
        <v>11076581</v>
      </c>
      <c r="I264" s="14"/>
      <c r="J264" s="14"/>
      <c r="K264" s="14"/>
      <c r="L264" s="14"/>
      <c r="M264" s="14"/>
    </row>
    <row r="265" spans="1:13" ht="31.5">
      <c r="A265" s="1"/>
      <c r="B265" s="78" t="s">
        <v>164</v>
      </c>
      <c r="C265" s="63" t="s">
        <v>372</v>
      </c>
      <c r="D265" s="63" t="s">
        <v>16</v>
      </c>
      <c r="E265" s="63" t="s">
        <v>387</v>
      </c>
      <c r="F265" s="63"/>
      <c r="G265" s="64">
        <f>G266+G267+G268</f>
        <v>10517710</v>
      </c>
      <c r="H265" s="64">
        <f>H266+H267+H268</f>
        <v>11011581</v>
      </c>
      <c r="I265" s="14"/>
      <c r="J265" s="14"/>
      <c r="K265" s="14"/>
      <c r="L265" s="14"/>
      <c r="M265" s="14"/>
    </row>
    <row r="266" spans="1:13" ht="63">
      <c r="A266" s="1"/>
      <c r="B266" s="62" t="s">
        <v>25</v>
      </c>
      <c r="C266" s="63" t="s">
        <v>372</v>
      </c>
      <c r="D266" s="63" t="s">
        <v>16</v>
      </c>
      <c r="E266" s="63" t="s">
        <v>387</v>
      </c>
      <c r="F266" s="63" t="s">
        <v>166</v>
      </c>
      <c r="G266" s="64">
        <v>9612579</v>
      </c>
      <c r="H266" s="64">
        <v>10106450</v>
      </c>
      <c r="I266" s="14"/>
      <c r="J266" s="14"/>
      <c r="K266" s="14"/>
      <c r="L266" s="14"/>
      <c r="M266" s="14"/>
    </row>
    <row r="267" spans="1:13" ht="31.5">
      <c r="A267" s="1"/>
      <c r="B267" s="62" t="s">
        <v>34</v>
      </c>
      <c r="C267" s="63" t="s">
        <v>372</v>
      </c>
      <c r="D267" s="63" t="s">
        <v>16</v>
      </c>
      <c r="E267" s="63" t="s">
        <v>387</v>
      </c>
      <c r="F267" s="63" t="s">
        <v>35</v>
      </c>
      <c r="G267" s="64">
        <v>857091</v>
      </c>
      <c r="H267" s="64">
        <v>857091</v>
      </c>
      <c r="I267" s="14"/>
      <c r="J267" s="14"/>
      <c r="K267" s="14"/>
      <c r="L267" s="14"/>
      <c r="M267" s="14"/>
    </row>
    <row r="268" spans="1:13" ht="15.75">
      <c r="A268" s="1"/>
      <c r="B268" s="62" t="s">
        <v>36</v>
      </c>
      <c r="C268" s="63" t="s">
        <v>372</v>
      </c>
      <c r="D268" s="63" t="s">
        <v>16</v>
      </c>
      <c r="E268" s="63" t="s">
        <v>387</v>
      </c>
      <c r="F268" s="63" t="s">
        <v>37</v>
      </c>
      <c r="G268" s="64">
        <v>48040</v>
      </c>
      <c r="H268" s="64">
        <v>48040</v>
      </c>
      <c r="I268" s="14"/>
      <c r="J268" s="14"/>
      <c r="K268" s="14"/>
      <c r="L268" s="14"/>
      <c r="M268" s="14"/>
    </row>
    <row r="269" spans="1:13" ht="47.25">
      <c r="A269" s="1"/>
      <c r="B269" s="62" t="s">
        <v>388</v>
      </c>
      <c r="C269" s="63" t="s">
        <v>372</v>
      </c>
      <c r="D269" s="63" t="s">
        <v>16</v>
      </c>
      <c r="E269" s="63" t="s">
        <v>389</v>
      </c>
      <c r="F269" s="63"/>
      <c r="G269" s="64">
        <f>G270</f>
        <v>65000</v>
      </c>
      <c r="H269" s="64">
        <f>H270</f>
        <v>65000</v>
      </c>
      <c r="I269" s="14"/>
      <c r="J269" s="14"/>
      <c r="K269" s="14"/>
      <c r="L269" s="14"/>
      <c r="M269" s="14"/>
    </row>
    <row r="270" spans="1:13" ht="31.5">
      <c r="A270" s="1"/>
      <c r="B270" s="62" t="s">
        <v>34</v>
      </c>
      <c r="C270" s="63" t="s">
        <v>372</v>
      </c>
      <c r="D270" s="63" t="s">
        <v>16</v>
      </c>
      <c r="E270" s="63" t="s">
        <v>389</v>
      </c>
      <c r="F270" s="63" t="s">
        <v>35</v>
      </c>
      <c r="G270" s="64">
        <v>65000</v>
      </c>
      <c r="H270" s="64">
        <v>65000</v>
      </c>
      <c r="I270" s="14"/>
      <c r="J270" s="14"/>
      <c r="K270" s="14"/>
      <c r="L270" s="14"/>
      <c r="M270" s="14"/>
    </row>
    <row r="271" spans="1:13" ht="15.75">
      <c r="A271" s="1"/>
      <c r="B271" s="72" t="s">
        <v>390</v>
      </c>
      <c r="C271" s="70" t="s">
        <v>372</v>
      </c>
      <c r="D271" s="70" t="s">
        <v>39</v>
      </c>
      <c r="E271" s="124"/>
      <c r="F271" s="70"/>
      <c r="G271" s="75">
        <f>G272+G280</f>
        <v>4314847</v>
      </c>
      <c r="H271" s="75">
        <f>H272+H280</f>
        <v>4314847</v>
      </c>
      <c r="I271" s="14"/>
      <c r="J271" s="14"/>
      <c r="K271" s="14"/>
      <c r="L271" s="14"/>
      <c r="M271" s="14"/>
    </row>
    <row r="272" spans="1:13" ht="31.5">
      <c r="A272" s="1"/>
      <c r="B272" s="101" t="s">
        <v>374</v>
      </c>
      <c r="C272" s="70" t="s">
        <v>372</v>
      </c>
      <c r="D272" s="70" t="s">
        <v>39</v>
      </c>
      <c r="E272" s="70" t="s">
        <v>375</v>
      </c>
      <c r="F272" s="70"/>
      <c r="G272" s="75">
        <f>G273</f>
        <v>2697987</v>
      </c>
      <c r="H272" s="75">
        <f>H273</f>
        <v>2697987</v>
      </c>
      <c r="I272" s="14"/>
      <c r="J272" s="14"/>
      <c r="K272" s="14"/>
      <c r="L272" s="14"/>
      <c r="M272" s="14"/>
    </row>
    <row r="273" spans="1:13" ht="47.25">
      <c r="A273" s="1"/>
      <c r="B273" s="76" t="s">
        <v>391</v>
      </c>
      <c r="C273" s="63" t="s">
        <v>372</v>
      </c>
      <c r="D273" s="63" t="s">
        <v>39</v>
      </c>
      <c r="E273" s="63" t="s">
        <v>392</v>
      </c>
      <c r="F273" s="63"/>
      <c r="G273" s="123">
        <f>G274</f>
        <v>2697987</v>
      </c>
      <c r="H273" s="123">
        <f>H274</f>
        <v>2697987</v>
      </c>
      <c r="I273" s="14"/>
      <c r="J273" s="14"/>
      <c r="K273" s="14"/>
      <c r="L273" s="14"/>
      <c r="M273" s="14"/>
    </row>
    <row r="274" spans="1:13" ht="31.5">
      <c r="A274" s="1"/>
      <c r="B274" s="62" t="s">
        <v>291</v>
      </c>
      <c r="C274" s="63" t="s">
        <v>372</v>
      </c>
      <c r="D274" s="63" t="s">
        <v>39</v>
      </c>
      <c r="E274" s="63" t="s">
        <v>393</v>
      </c>
      <c r="F274" s="63"/>
      <c r="G274" s="123">
        <f>G275+G277</f>
        <v>2697987</v>
      </c>
      <c r="H274" s="123">
        <f>H275+H277</f>
        <v>2697987</v>
      </c>
      <c r="I274" s="14"/>
      <c r="J274" s="14"/>
      <c r="K274" s="14"/>
      <c r="L274" s="14"/>
      <c r="M274" s="14"/>
    </row>
    <row r="275" spans="1:13" ht="63">
      <c r="A275" s="1"/>
      <c r="B275" s="62" t="s">
        <v>394</v>
      </c>
      <c r="C275" s="63" t="s">
        <v>372</v>
      </c>
      <c r="D275" s="63" t="s">
        <v>39</v>
      </c>
      <c r="E275" s="63" t="s">
        <v>395</v>
      </c>
      <c r="F275" s="63"/>
      <c r="G275" s="123">
        <f>G276</f>
        <v>52872</v>
      </c>
      <c r="H275" s="123">
        <f>H276</f>
        <v>52872</v>
      </c>
      <c r="I275" s="14"/>
      <c r="J275" s="14"/>
      <c r="K275" s="14"/>
      <c r="L275" s="14"/>
      <c r="M275" s="14"/>
    </row>
    <row r="276" spans="1:13" ht="63">
      <c r="A276" s="1"/>
      <c r="B276" s="62" t="s">
        <v>25</v>
      </c>
      <c r="C276" s="63" t="s">
        <v>372</v>
      </c>
      <c r="D276" s="63" t="s">
        <v>39</v>
      </c>
      <c r="E276" s="63" t="s">
        <v>395</v>
      </c>
      <c r="F276" s="63" t="s">
        <v>166</v>
      </c>
      <c r="G276" s="123">
        <v>52872</v>
      </c>
      <c r="H276" s="123">
        <v>52872</v>
      </c>
      <c r="I276" s="14"/>
      <c r="J276" s="14"/>
      <c r="K276" s="14"/>
      <c r="L276" s="14"/>
      <c r="M276" s="14"/>
    </row>
    <row r="277" spans="1:13" ht="31.5">
      <c r="A277" s="1"/>
      <c r="B277" s="78" t="s">
        <v>164</v>
      </c>
      <c r="C277" s="63" t="s">
        <v>372</v>
      </c>
      <c r="D277" s="63" t="s">
        <v>39</v>
      </c>
      <c r="E277" s="63" t="s">
        <v>396</v>
      </c>
      <c r="F277" s="63"/>
      <c r="G277" s="123">
        <f>G278+G279</f>
        <v>2645115</v>
      </c>
      <c r="H277" s="123">
        <f>H278+H279</f>
        <v>2645115</v>
      </c>
      <c r="I277" s="14"/>
      <c r="J277" s="14"/>
      <c r="K277" s="14"/>
      <c r="L277" s="14"/>
      <c r="M277" s="14"/>
    </row>
    <row r="278" spans="1:13" ht="63">
      <c r="A278" s="1"/>
      <c r="B278" s="62" t="s">
        <v>25</v>
      </c>
      <c r="C278" s="63" t="s">
        <v>372</v>
      </c>
      <c r="D278" s="63" t="s">
        <v>39</v>
      </c>
      <c r="E278" s="63" t="s">
        <v>396</v>
      </c>
      <c r="F278" s="63" t="s">
        <v>166</v>
      </c>
      <c r="G278" s="64">
        <v>2570865</v>
      </c>
      <c r="H278" s="64">
        <v>2570865</v>
      </c>
      <c r="I278" s="14"/>
      <c r="J278" s="14"/>
      <c r="K278" s="14"/>
      <c r="L278" s="14"/>
      <c r="M278" s="14"/>
    </row>
    <row r="279" spans="1:13" ht="31.5">
      <c r="A279" s="1"/>
      <c r="B279" s="62" t="s">
        <v>34</v>
      </c>
      <c r="C279" s="63" t="s">
        <v>372</v>
      </c>
      <c r="D279" s="63" t="s">
        <v>39</v>
      </c>
      <c r="E279" s="63" t="s">
        <v>396</v>
      </c>
      <c r="F279" s="63" t="s">
        <v>35</v>
      </c>
      <c r="G279" s="64">
        <v>74250</v>
      </c>
      <c r="H279" s="64">
        <v>74250</v>
      </c>
      <c r="I279" s="14"/>
      <c r="J279" s="14"/>
      <c r="K279" s="14"/>
      <c r="L279" s="14"/>
      <c r="M279" s="14"/>
    </row>
    <row r="280" spans="1:13" ht="15.75">
      <c r="A280" s="1"/>
      <c r="B280" s="101" t="s">
        <v>79</v>
      </c>
      <c r="C280" s="70" t="s">
        <v>372</v>
      </c>
      <c r="D280" s="70" t="s">
        <v>39</v>
      </c>
      <c r="E280" s="70" t="s">
        <v>80</v>
      </c>
      <c r="F280" s="70"/>
      <c r="G280" s="75">
        <f>G281</f>
        <v>1616860</v>
      </c>
      <c r="H280" s="75">
        <f>H281</f>
        <v>1616860</v>
      </c>
      <c r="I280" s="14"/>
      <c r="J280" s="14"/>
      <c r="K280" s="14"/>
      <c r="L280" s="14"/>
      <c r="M280" s="14"/>
    </row>
    <row r="281" spans="1:13" ht="31.5">
      <c r="A281" s="1"/>
      <c r="B281" s="76" t="s">
        <v>81</v>
      </c>
      <c r="C281" s="63" t="s">
        <v>372</v>
      </c>
      <c r="D281" s="63" t="s">
        <v>39</v>
      </c>
      <c r="E281" s="73" t="s">
        <v>82</v>
      </c>
      <c r="F281" s="63"/>
      <c r="G281" s="64">
        <f>G282</f>
        <v>1616860</v>
      </c>
      <c r="H281" s="64">
        <f>H282</f>
        <v>1616860</v>
      </c>
      <c r="I281" s="14"/>
      <c r="J281" s="14"/>
      <c r="K281" s="14"/>
      <c r="L281" s="14"/>
      <c r="M281" s="14"/>
    </row>
    <row r="282" spans="1:13" ht="31.5">
      <c r="A282" s="1"/>
      <c r="B282" s="76" t="s">
        <v>23</v>
      </c>
      <c r="C282" s="63" t="s">
        <v>372</v>
      </c>
      <c r="D282" s="63" t="s">
        <v>39</v>
      </c>
      <c r="E282" s="73" t="s">
        <v>83</v>
      </c>
      <c r="F282" s="63"/>
      <c r="G282" s="64">
        <f>G283+G284</f>
        <v>1616860</v>
      </c>
      <c r="H282" s="64">
        <f>H283+H284</f>
        <v>1616860</v>
      </c>
      <c r="I282" s="14"/>
      <c r="J282" s="14"/>
      <c r="K282" s="14"/>
      <c r="L282" s="14"/>
      <c r="M282" s="14"/>
    </row>
    <row r="283" spans="1:13" ht="63">
      <c r="A283" s="1"/>
      <c r="B283" s="62" t="s">
        <v>25</v>
      </c>
      <c r="C283" s="63" t="s">
        <v>372</v>
      </c>
      <c r="D283" s="63" t="s">
        <v>39</v>
      </c>
      <c r="E283" s="125" t="s">
        <v>83</v>
      </c>
      <c r="F283" s="63" t="s">
        <v>26</v>
      </c>
      <c r="G283" s="64">
        <v>1505448</v>
      </c>
      <c r="H283" s="64">
        <v>1505448</v>
      </c>
      <c r="I283" s="14"/>
      <c r="J283" s="14"/>
      <c r="K283" s="14"/>
      <c r="L283" s="14"/>
      <c r="M283" s="14"/>
    </row>
    <row r="284" spans="1:13" ht="15.75">
      <c r="A284" s="1"/>
      <c r="B284" s="62" t="s">
        <v>36</v>
      </c>
      <c r="C284" s="63" t="s">
        <v>372</v>
      </c>
      <c r="D284" s="63" t="s">
        <v>39</v>
      </c>
      <c r="E284" s="125" t="s">
        <v>83</v>
      </c>
      <c r="F284" s="63" t="s">
        <v>37</v>
      </c>
      <c r="G284" s="64">
        <v>111412</v>
      </c>
      <c r="H284" s="64">
        <v>111412</v>
      </c>
      <c r="I284" s="14"/>
      <c r="J284" s="14"/>
      <c r="K284" s="14"/>
      <c r="L284" s="14"/>
      <c r="M284" s="14"/>
    </row>
    <row r="285" spans="1:13" ht="15.75">
      <c r="A285" s="1"/>
      <c r="B285" s="74" t="s">
        <v>231</v>
      </c>
      <c r="C285" s="70" t="s">
        <v>178</v>
      </c>
      <c r="D285" s="70"/>
      <c r="E285" s="70"/>
      <c r="F285" s="70"/>
      <c r="G285" s="71">
        <f aca="true" t="shared" si="25" ref="G285:H290">G286</f>
        <v>77383</v>
      </c>
      <c r="H285" s="71">
        <f t="shared" si="25"/>
        <v>61906</v>
      </c>
      <c r="I285" s="14"/>
      <c r="J285" s="14"/>
      <c r="K285" s="14"/>
      <c r="L285" s="14"/>
      <c r="M285" s="14"/>
    </row>
    <row r="286" spans="1:13" ht="15.75">
      <c r="A286" s="1"/>
      <c r="B286" s="74" t="s">
        <v>232</v>
      </c>
      <c r="C286" s="70" t="s">
        <v>178</v>
      </c>
      <c r="D286" s="70" t="s">
        <v>105</v>
      </c>
      <c r="E286" s="70"/>
      <c r="F286" s="70"/>
      <c r="G286" s="71">
        <f t="shared" si="25"/>
        <v>77383</v>
      </c>
      <c r="H286" s="71">
        <f t="shared" si="25"/>
        <v>61906</v>
      </c>
      <c r="I286" s="14"/>
      <c r="J286" s="14"/>
      <c r="K286" s="14"/>
      <c r="L286" s="14"/>
      <c r="M286" s="14"/>
    </row>
    <row r="287" spans="1:13" ht="47.25">
      <c r="A287" s="1"/>
      <c r="B287" s="72" t="s">
        <v>202</v>
      </c>
      <c r="C287" s="70" t="s">
        <v>178</v>
      </c>
      <c r="D287" s="70" t="s">
        <v>105</v>
      </c>
      <c r="E287" s="70" t="s">
        <v>203</v>
      </c>
      <c r="F287" s="63"/>
      <c r="G287" s="75">
        <f t="shared" si="25"/>
        <v>77383</v>
      </c>
      <c r="H287" s="75">
        <f t="shared" si="25"/>
        <v>61906</v>
      </c>
      <c r="I287" s="14"/>
      <c r="J287" s="14"/>
      <c r="K287" s="14"/>
      <c r="L287" s="14"/>
      <c r="M287" s="14"/>
    </row>
    <row r="288" spans="1:13" ht="78.75">
      <c r="A288" s="1"/>
      <c r="B288" s="66" t="s">
        <v>225</v>
      </c>
      <c r="C288" s="67" t="s">
        <v>178</v>
      </c>
      <c r="D288" s="67" t="s">
        <v>105</v>
      </c>
      <c r="E288" s="67" t="s">
        <v>226</v>
      </c>
      <c r="F288" s="67"/>
      <c r="G288" s="68">
        <f t="shared" si="25"/>
        <v>77383</v>
      </c>
      <c r="H288" s="68">
        <f t="shared" si="25"/>
        <v>61906</v>
      </c>
      <c r="I288" s="14"/>
      <c r="J288" s="14"/>
      <c r="K288" s="14"/>
      <c r="L288" s="14"/>
      <c r="M288" s="14"/>
    </row>
    <row r="289" spans="1:13" ht="47.25">
      <c r="A289" s="1"/>
      <c r="B289" s="28" t="s">
        <v>233</v>
      </c>
      <c r="C289" s="9" t="s">
        <v>178</v>
      </c>
      <c r="D289" s="9" t="s">
        <v>105</v>
      </c>
      <c r="E289" s="9" t="s">
        <v>228</v>
      </c>
      <c r="F289" s="9"/>
      <c r="G289" s="55">
        <f t="shared" si="25"/>
        <v>77383</v>
      </c>
      <c r="H289" s="55">
        <f t="shared" si="25"/>
        <v>61906</v>
      </c>
      <c r="I289" s="14"/>
      <c r="J289" s="14"/>
      <c r="K289" s="14"/>
      <c r="L289" s="14"/>
      <c r="M289" s="14"/>
    </row>
    <row r="290" spans="1:13" ht="31.5">
      <c r="A290" s="1"/>
      <c r="B290" s="28" t="s">
        <v>444</v>
      </c>
      <c r="C290" s="9" t="s">
        <v>178</v>
      </c>
      <c r="D290" s="9" t="s">
        <v>105</v>
      </c>
      <c r="E290" s="9" t="s">
        <v>234</v>
      </c>
      <c r="F290" s="9"/>
      <c r="G290" s="55">
        <f t="shared" si="25"/>
        <v>77383</v>
      </c>
      <c r="H290" s="55">
        <f t="shared" si="25"/>
        <v>61906</v>
      </c>
      <c r="I290" s="14"/>
      <c r="J290" s="14"/>
      <c r="K290" s="14"/>
      <c r="L290" s="14"/>
      <c r="M290" s="14"/>
    </row>
    <row r="291" spans="1:13" ht="31.5">
      <c r="A291" s="1"/>
      <c r="B291" s="28" t="s">
        <v>34</v>
      </c>
      <c r="C291" s="9" t="s">
        <v>178</v>
      </c>
      <c r="D291" s="9" t="s">
        <v>105</v>
      </c>
      <c r="E291" s="9" t="s">
        <v>234</v>
      </c>
      <c r="F291" s="9" t="s">
        <v>35</v>
      </c>
      <c r="G291" s="55">
        <v>77383</v>
      </c>
      <c r="H291" s="55">
        <v>61906</v>
      </c>
      <c r="I291" s="14"/>
      <c r="J291" s="14"/>
      <c r="K291" s="14"/>
      <c r="L291" s="14"/>
      <c r="M291" s="14"/>
    </row>
    <row r="292" spans="1:13" ht="15.75">
      <c r="A292" s="1"/>
      <c r="B292" s="37" t="s">
        <v>235</v>
      </c>
      <c r="C292" s="24" t="s">
        <v>236</v>
      </c>
      <c r="D292" s="9"/>
      <c r="E292" s="9"/>
      <c r="F292" s="9"/>
      <c r="G292" s="60">
        <f>G293+G299+G325+G340</f>
        <v>32713210</v>
      </c>
      <c r="H292" s="60">
        <f>H293+H299+H325+H340</f>
        <v>32713210</v>
      </c>
      <c r="I292" s="14"/>
      <c r="J292" s="14"/>
      <c r="K292" s="14"/>
      <c r="L292" s="14"/>
      <c r="M292" s="14"/>
    </row>
    <row r="293" spans="1:13" ht="15.75">
      <c r="A293" s="1"/>
      <c r="B293" s="37" t="s">
        <v>237</v>
      </c>
      <c r="C293" s="24" t="s">
        <v>236</v>
      </c>
      <c r="D293" s="24" t="s">
        <v>16</v>
      </c>
      <c r="E293" s="24"/>
      <c r="F293" s="9"/>
      <c r="G293" s="54">
        <f aca="true" t="shared" si="26" ref="G293:H297">G294</f>
        <v>493290</v>
      </c>
      <c r="H293" s="54">
        <f t="shared" si="26"/>
        <v>493290</v>
      </c>
      <c r="I293" s="14"/>
      <c r="J293" s="14"/>
      <c r="K293" s="14"/>
      <c r="L293" s="14"/>
      <c r="M293" s="14"/>
    </row>
    <row r="294" spans="1:13" ht="31.5">
      <c r="A294" s="1"/>
      <c r="B294" s="21" t="s">
        <v>116</v>
      </c>
      <c r="C294" s="24" t="s">
        <v>236</v>
      </c>
      <c r="D294" s="24" t="s">
        <v>16</v>
      </c>
      <c r="E294" s="24" t="s">
        <v>40</v>
      </c>
      <c r="F294" s="9"/>
      <c r="G294" s="55">
        <f t="shared" si="26"/>
        <v>493290</v>
      </c>
      <c r="H294" s="55">
        <f t="shared" si="26"/>
        <v>493290</v>
      </c>
      <c r="I294" s="14"/>
      <c r="J294" s="14"/>
      <c r="K294" s="14"/>
      <c r="L294" s="14"/>
      <c r="M294" s="14"/>
    </row>
    <row r="295" spans="1:13" ht="63">
      <c r="A295" s="1"/>
      <c r="B295" s="28" t="s">
        <v>125</v>
      </c>
      <c r="C295" s="9" t="s">
        <v>236</v>
      </c>
      <c r="D295" s="9" t="s">
        <v>16</v>
      </c>
      <c r="E295" s="9" t="s">
        <v>238</v>
      </c>
      <c r="F295" s="9"/>
      <c r="G295" s="55">
        <f t="shared" si="26"/>
        <v>493290</v>
      </c>
      <c r="H295" s="55">
        <f t="shared" si="26"/>
        <v>493290</v>
      </c>
      <c r="I295" s="14"/>
      <c r="J295" s="14"/>
      <c r="K295" s="14"/>
      <c r="L295" s="14"/>
      <c r="M295" s="14"/>
    </row>
    <row r="296" spans="1:13" ht="15.75">
      <c r="A296" s="1"/>
      <c r="B296" s="28" t="s">
        <v>239</v>
      </c>
      <c r="C296" s="9" t="s">
        <v>236</v>
      </c>
      <c r="D296" s="9" t="s">
        <v>16</v>
      </c>
      <c r="E296" s="9" t="s">
        <v>240</v>
      </c>
      <c r="F296" s="9"/>
      <c r="G296" s="55">
        <f t="shared" si="26"/>
        <v>493290</v>
      </c>
      <c r="H296" s="55">
        <f t="shared" si="26"/>
        <v>493290</v>
      </c>
      <c r="I296" s="14"/>
      <c r="J296" s="14"/>
      <c r="K296" s="14"/>
      <c r="L296" s="14"/>
      <c r="M296" s="14"/>
    </row>
    <row r="297" spans="1:13" ht="31.5">
      <c r="A297" s="1"/>
      <c r="B297" s="28" t="s">
        <v>241</v>
      </c>
      <c r="C297" s="9" t="s">
        <v>236</v>
      </c>
      <c r="D297" s="9" t="s">
        <v>16</v>
      </c>
      <c r="E297" s="9" t="s">
        <v>242</v>
      </c>
      <c r="F297" s="9"/>
      <c r="G297" s="55">
        <f t="shared" si="26"/>
        <v>493290</v>
      </c>
      <c r="H297" s="55">
        <f t="shared" si="26"/>
        <v>493290</v>
      </c>
      <c r="I297" s="14"/>
      <c r="J297" s="14"/>
      <c r="K297" s="14"/>
      <c r="L297" s="14"/>
      <c r="M297" s="14"/>
    </row>
    <row r="298" spans="1:13" ht="15.75">
      <c r="A298" s="1"/>
      <c r="B298" s="36" t="s">
        <v>243</v>
      </c>
      <c r="C298" s="9" t="s">
        <v>236</v>
      </c>
      <c r="D298" s="9" t="s">
        <v>16</v>
      </c>
      <c r="E298" s="9" t="s">
        <v>242</v>
      </c>
      <c r="F298" s="9" t="s">
        <v>244</v>
      </c>
      <c r="G298" s="56">
        <v>493290</v>
      </c>
      <c r="H298" s="56">
        <v>493290</v>
      </c>
      <c r="I298" s="14"/>
      <c r="J298" s="14"/>
      <c r="K298" s="14"/>
      <c r="L298" s="14"/>
      <c r="M298" s="14"/>
    </row>
    <row r="299" spans="1:13" ht="15.75">
      <c r="A299" s="1"/>
      <c r="B299" s="127" t="s">
        <v>245</v>
      </c>
      <c r="C299" s="70" t="s">
        <v>236</v>
      </c>
      <c r="D299" s="70" t="s">
        <v>28</v>
      </c>
      <c r="E299" s="63"/>
      <c r="F299" s="63"/>
      <c r="G299" s="75">
        <f>G300+G305+G320</f>
        <v>20902100</v>
      </c>
      <c r="H299" s="75">
        <f>H300+H305+H320</f>
        <v>20902100</v>
      </c>
      <c r="I299" s="14"/>
      <c r="J299" s="14"/>
      <c r="K299" s="14"/>
      <c r="L299" s="14"/>
      <c r="M299" s="14"/>
    </row>
    <row r="300" spans="1:13" ht="31.5">
      <c r="A300" s="1"/>
      <c r="B300" s="101" t="s">
        <v>374</v>
      </c>
      <c r="C300" s="70" t="s">
        <v>236</v>
      </c>
      <c r="D300" s="70" t="s">
        <v>28</v>
      </c>
      <c r="E300" s="70" t="s">
        <v>375</v>
      </c>
      <c r="F300" s="70"/>
      <c r="G300" s="123">
        <f aca="true" t="shared" si="27" ref="G300:H303">G301</f>
        <v>1266739</v>
      </c>
      <c r="H300" s="123">
        <f t="shared" si="27"/>
        <v>1266739</v>
      </c>
      <c r="I300" s="14"/>
      <c r="J300" s="14"/>
      <c r="K300" s="14"/>
      <c r="L300" s="14"/>
      <c r="M300" s="14"/>
    </row>
    <row r="301" spans="1:13" ht="47.25">
      <c r="A301" s="1"/>
      <c r="B301" s="76" t="s">
        <v>391</v>
      </c>
      <c r="C301" s="63" t="s">
        <v>236</v>
      </c>
      <c r="D301" s="63" t="s">
        <v>28</v>
      </c>
      <c r="E301" s="63" t="s">
        <v>392</v>
      </c>
      <c r="F301" s="63"/>
      <c r="G301" s="123">
        <f t="shared" si="27"/>
        <v>1266739</v>
      </c>
      <c r="H301" s="123">
        <f t="shared" si="27"/>
        <v>1266739</v>
      </c>
      <c r="I301" s="14"/>
      <c r="J301" s="14"/>
      <c r="K301" s="14"/>
      <c r="L301" s="14"/>
      <c r="M301" s="14"/>
    </row>
    <row r="302" spans="1:13" ht="31.5">
      <c r="A302" s="1"/>
      <c r="B302" s="62" t="s">
        <v>291</v>
      </c>
      <c r="C302" s="63" t="s">
        <v>236</v>
      </c>
      <c r="D302" s="63" t="s">
        <v>28</v>
      </c>
      <c r="E302" s="63" t="s">
        <v>393</v>
      </c>
      <c r="F302" s="63"/>
      <c r="G302" s="123">
        <f t="shared" si="27"/>
        <v>1266739</v>
      </c>
      <c r="H302" s="123">
        <f t="shared" si="27"/>
        <v>1266739</v>
      </c>
      <c r="I302" s="14"/>
      <c r="J302" s="14"/>
      <c r="K302" s="14"/>
      <c r="L302" s="14"/>
      <c r="M302" s="14"/>
    </row>
    <row r="303" spans="1:13" ht="47.25">
      <c r="A303" s="1"/>
      <c r="B303" s="76" t="s">
        <v>397</v>
      </c>
      <c r="C303" s="63" t="s">
        <v>251</v>
      </c>
      <c r="D303" s="63" t="s">
        <v>28</v>
      </c>
      <c r="E303" s="63" t="s">
        <v>398</v>
      </c>
      <c r="F303" s="63"/>
      <c r="G303" s="123">
        <f t="shared" si="27"/>
        <v>1266739</v>
      </c>
      <c r="H303" s="123">
        <f t="shared" si="27"/>
        <v>1266739</v>
      </c>
      <c r="I303" s="14"/>
      <c r="J303" s="14"/>
      <c r="K303" s="14"/>
      <c r="L303" s="14"/>
      <c r="M303" s="14"/>
    </row>
    <row r="304" spans="1:13" ht="15.75">
      <c r="A304" s="1"/>
      <c r="B304" s="122" t="s">
        <v>243</v>
      </c>
      <c r="C304" s="67" t="s">
        <v>236</v>
      </c>
      <c r="D304" s="67" t="s">
        <v>28</v>
      </c>
      <c r="E304" s="67" t="s">
        <v>398</v>
      </c>
      <c r="F304" s="67" t="s">
        <v>244</v>
      </c>
      <c r="G304" s="68">
        <v>1266739</v>
      </c>
      <c r="H304" s="68">
        <v>1266739</v>
      </c>
      <c r="I304" s="14"/>
      <c r="J304" s="14"/>
      <c r="K304" s="14"/>
      <c r="L304" s="14"/>
      <c r="M304" s="14"/>
    </row>
    <row r="305" spans="1:10" ht="31.5">
      <c r="A305" s="1"/>
      <c r="B305" s="21" t="s">
        <v>116</v>
      </c>
      <c r="C305" s="24" t="s">
        <v>236</v>
      </c>
      <c r="D305" s="24" t="s">
        <v>28</v>
      </c>
      <c r="E305" s="24" t="s">
        <v>40</v>
      </c>
      <c r="F305" s="9"/>
      <c r="G305" s="54">
        <f>G306</f>
        <v>8022472</v>
      </c>
      <c r="H305" s="54">
        <f>H306</f>
        <v>8022472</v>
      </c>
      <c r="I305" s="14"/>
      <c r="J305" s="14"/>
    </row>
    <row r="306" spans="1:10" ht="63">
      <c r="A306" s="1"/>
      <c r="B306" s="28" t="s">
        <v>125</v>
      </c>
      <c r="C306" s="9" t="s">
        <v>236</v>
      </c>
      <c r="D306" s="9" t="s">
        <v>28</v>
      </c>
      <c r="E306" s="9" t="s">
        <v>238</v>
      </c>
      <c r="F306" s="9"/>
      <c r="G306" s="54">
        <f>G307</f>
        <v>8022472</v>
      </c>
      <c r="H306" s="54">
        <f>H307</f>
        <v>8022472</v>
      </c>
      <c r="I306" s="14"/>
      <c r="J306" s="14"/>
    </row>
    <row r="307" spans="1:10" ht="15.75">
      <c r="A307" s="1"/>
      <c r="B307" s="28" t="s">
        <v>246</v>
      </c>
      <c r="C307" s="9" t="s">
        <v>236</v>
      </c>
      <c r="D307" s="9" t="s">
        <v>28</v>
      </c>
      <c r="E307" s="9" t="s">
        <v>247</v>
      </c>
      <c r="F307" s="9"/>
      <c r="G307" s="54">
        <f>G308+G311+G314+G317</f>
        <v>8022472</v>
      </c>
      <c r="H307" s="54">
        <f>H308+H311+H314+H317</f>
        <v>8022472</v>
      </c>
      <c r="I307" s="14"/>
      <c r="J307" s="14"/>
    </row>
    <row r="308" spans="1:10" ht="47.25">
      <c r="A308" s="1"/>
      <c r="B308" s="27" t="s">
        <v>248</v>
      </c>
      <c r="C308" s="9" t="s">
        <v>236</v>
      </c>
      <c r="D308" s="9" t="s">
        <v>28</v>
      </c>
      <c r="E308" s="9" t="s">
        <v>249</v>
      </c>
      <c r="F308" s="9"/>
      <c r="G308" s="55">
        <f>G309+G310</f>
        <v>76432</v>
      </c>
      <c r="H308" s="55">
        <f>H309+H310</f>
        <v>76432</v>
      </c>
      <c r="I308" s="14"/>
      <c r="J308" s="14"/>
    </row>
    <row r="309" spans="1:10" ht="31.5">
      <c r="A309" s="1"/>
      <c r="B309" s="28" t="s">
        <v>34</v>
      </c>
      <c r="C309" s="9" t="s">
        <v>236</v>
      </c>
      <c r="D309" s="9" t="s">
        <v>28</v>
      </c>
      <c r="E309" s="9" t="s">
        <v>249</v>
      </c>
      <c r="F309" s="9" t="s">
        <v>35</v>
      </c>
      <c r="G309" s="55">
        <v>1284</v>
      </c>
      <c r="H309" s="55">
        <v>1284</v>
      </c>
      <c r="I309" s="14"/>
      <c r="J309" s="14"/>
    </row>
    <row r="310" spans="1:10" ht="15.75">
      <c r="A310" s="1"/>
      <c r="B310" s="36" t="s">
        <v>243</v>
      </c>
      <c r="C310" s="9" t="s">
        <v>236</v>
      </c>
      <c r="D310" s="9" t="s">
        <v>28</v>
      </c>
      <c r="E310" s="9" t="s">
        <v>249</v>
      </c>
      <c r="F310" s="9" t="s">
        <v>244</v>
      </c>
      <c r="G310" s="55">
        <v>75148</v>
      </c>
      <c r="H310" s="55">
        <v>75148</v>
      </c>
      <c r="I310" s="14"/>
      <c r="J310" s="14"/>
    </row>
    <row r="311" spans="1:10" ht="47.25">
      <c r="A311" s="1"/>
      <c r="B311" s="40" t="s">
        <v>250</v>
      </c>
      <c r="C311" s="9" t="s">
        <v>251</v>
      </c>
      <c r="D311" s="9" t="s">
        <v>28</v>
      </c>
      <c r="E311" s="9" t="s">
        <v>252</v>
      </c>
      <c r="F311" s="9"/>
      <c r="G311" s="55">
        <f>G312+G313</f>
        <v>262251</v>
      </c>
      <c r="H311" s="55">
        <f>H312+H313</f>
        <v>262251</v>
      </c>
      <c r="I311" s="14"/>
      <c r="J311" s="14"/>
    </row>
    <row r="312" spans="1:10" ht="31.5">
      <c r="A312" s="1"/>
      <c r="B312" s="28" t="s">
        <v>34</v>
      </c>
      <c r="C312" s="9" t="s">
        <v>251</v>
      </c>
      <c r="D312" s="9" t="s">
        <v>28</v>
      </c>
      <c r="E312" s="9" t="s">
        <v>252</v>
      </c>
      <c r="F312" s="9" t="s">
        <v>35</v>
      </c>
      <c r="G312" s="55">
        <v>5468</v>
      </c>
      <c r="H312" s="55">
        <v>5468</v>
      </c>
      <c r="I312" s="14"/>
      <c r="J312" s="14"/>
    </row>
    <row r="313" spans="1:10" ht="15.75">
      <c r="A313" s="1"/>
      <c r="B313" s="36" t="s">
        <v>243</v>
      </c>
      <c r="C313" s="9" t="s">
        <v>236</v>
      </c>
      <c r="D313" s="9" t="s">
        <v>28</v>
      </c>
      <c r="E313" s="9" t="s">
        <v>252</v>
      </c>
      <c r="F313" s="9" t="s">
        <v>244</v>
      </c>
      <c r="G313" s="55">
        <v>256783</v>
      </c>
      <c r="H313" s="55">
        <v>256783</v>
      </c>
      <c r="I313" s="14"/>
      <c r="J313" s="14"/>
    </row>
    <row r="314" spans="1:10" ht="15.75">
      <c r="A314" s="1"/>
      <c r="B314" s="28" t="s">
        <v>253</v>
      </c>
      <c r="C314" s="7">
        <v>10</v>
      </c>
      <c r="D314" s="9" t="s">
        <v>28</v>
      </c>
      <c r="E314" s="9" t="s">
        <v>254</v>
      </c>
      <c r="F314" s="11"/>
      <c r="G314" s="55">
        <f>G315+G316</f>
        <v>6482895</v>
      </c>
      <c r="H314" s="55">
        <f>H315+H316</f>
        <v>6482895</v>
      </c>
      <c r="I314" s="14"/>
      <c r="J314" s="14"/>
    </row>
    <row r="315" spans="1:10" ht="31.5">
      <c r="A315" s="1"/>
      <c r="B315" s="28" t="s">
        <v>34</v>
      </c>
      <c r="C315" s="7">
        <v>10</v>
      </c>
      <c r="D315" s="12" t="s">
        <v>28</v>
      </c>
      <c r="E315" s="12" t="s">
        <v>254</v>
      </c>
      <c r="F315" s="41">
        <v>200</v>
      </c>
      <c r="G315" s="55">
        <v>112519</v>
      </c>
      <c r="H315" s="55">
        <v>112519</v>
      </c>
      <c r="I315" s="14"/>
      <c r="J315" s="14"/>
    </row>
    <row r="316" spans="1:10" ht="15.75">
      <c r="A316" s="1"/>
      <c r="B316" s="36" t="s">
        <v>243</v>
      </c>
      <c r="C316" s="9" t="s">
        <v>236</v>
      </c>
      <c r="D316" s="9" t="s">
        <v>28</v>
      </c>
      <c r="E316" s="9" t="s">
        <v>254</v>
      </c>
      <c r="F316" s="9" t="s">
        <v>244</v>
      </c>
      <c r="G316" s="55">
        <v>6370376</v>
      </c>
      <c r="H316" s="55">
        <v>6370376</v>
      </c>
      <c r="I316" s="14"/>
      <c r="J316" s="14"/>
    </row>
    <row r="317" spans="1:10" ht="15.75">
      <c r="A317" s="1"/>
      <c r="B317" s="28" t="s">
        <v>255</v>
      </c>
      <c r="C317" s="7">
        <v>10</v>
      </c>
      <c r="D317" s="9" t="s">
        <v>28</v>
      </c>
      <c r="E317" s="9" t="s">
        <v>256</v>
      </c>
      <c r="F317" s="11"/>
      <c r="G317" s="55">
        <f>G318+G319</f>
        <v>1200894</v>
      </c>
      <c r="H317" s="55">
        <f>H318+H319</f>
        <v>1200894</v>
      </c>
      <c r="I317" s="14"/>
      <c r="J317" s="14"/>
    </row>
    <row r="318" spans="1:10" ht="31.5">
      <c r="A318" s="1"/>
      <c r="B318" s="28" t="s">
        <v>34</v>
      </c>
      <c r="C318" s="9" t="s">
        <v>236</v>
      </c>
      <c r="D318" s="9" t="s">
        <v>28</v>
      </c>
      <c r="E318" s="9" t="s">
        <v>256</v>
      </c>
      <c r="F318" s="9" t="s">
        <v>35</v>
      </c>
      <c r="G318" s="55">
        <v>84675</v>
      </c>
      <c r="H318" s="55">
        <v>84675</v>
      </c>
      <c r="I318" s="14"/>
      <c r="J318" s="14"/>
    </row>
    <row r="319" spans="1:10" ht="15.75">
      <c r="A319" s="1"/>
      <c r="B319" s="36" t="s">
        <v>243</v>
      </c>
      <c r="C319" s="9" t="s">
        <v>236</v>
      </c>
      <c r="D319" s="9" t="s">
        <v>28</v>
      </c>
      <c r="E319" s="9" t="s">
        <v>256</v>
      </c>
      <c r="F319" s="9" t="s">
        <v>244</v>
      </c>
      <c r="G319" s="55">
        <v>1116219</v>
      </c>
      <c r="H319" s="55">
        <v>1116219</v>
      </c>
      <c r="I319" s="14"/>
      <c r="J319" s="14"/>
    </row>
    <row r="320" spans="1:10" ht="31.5">
      <c r="A320" s="1"/>
      <c r="B320" s="101" t="s">
        <v>287</v>
      </c>
      <c r="C320" s="70" t="s">
        <v>236</v>
      </c>
      <c r="D320" s="70" t="s">
        <v>28</v>
      </c>
      <c r="E320" s="70" t="s">
        <v>288</v>
      </c>
      <c r="F320" s="70"/>
      <c r="G320" s="75">
        <f aca="true" t="shared" si="28" ref="G320:H323">G321</f>
        <v>11612889</v>
      </c>
      <c r="H320" s="75">
        <f t="shared" si="28"/>
        <v>11612889</v>
      </c>
      <c r="I320" s="14"/>
      <c r="J320" s="14"/>
    </row>
    <row r="321" spans="1:10" ht="63">
      <c r="A321" s="1"/>
      <c r="B321" s="76" t="s">
        <v>289</v>
      </c>
      <c r="C321" s="63" t="s">
        <v>236</v>
      </c>
      <c r="D321" s="63" t="s">
        <v>28</v>
      </c>
      <c r="E321" s="63" t="s">
        <v>290</v>
      </c>
      <c r="F321" s="70"/>
      <c r="G321" s="123">
        <f t="shared" si="28"/>
        <v>11612889</v>
      </c>
      <c r="H321" s="123">
        <f t="shared" si="28"/>
        <v>11612889</v>
      </c>
      <c r="I321" s="14"/>
      <c r="J321" s="14"/>
    </row>
    <row r="322" spans="1:10" ht="31.5">
      <c r="A322" s="1"/>
      <c r="B322" s="76" t="s">
        <v>356</v>
      </c>
      <c r="C322" s="63" t="s">
        <v>236</v>
      </c>
      <c r="D322" s="63" t="s">
        <v>28</v>
      </c>
      <c r="E322" s="63" t="s">
        <v>357</v>
      </c>
      <c r="F322" s="70"/>
      <c r="G322" s="123">
        <f t="shared" si="28"/>
        <v>11612889</v>
      </c>
      <c r="H322" s="123">
        <f t="shared" si="28"/>
        <v>11612889</v>
      </c>
      <c r="I322" s="14"/>
      <c r="J322" s="14"/>
    </row>
    <row r="323" spans="1:10" ht="78.75">
      <c r="A323" s="1"/>
      <c r="B323" s="76" t="s">
        <v>358</v>
      </c>
      <c r="C323" s="63" t="s">
        <v>251</v>
      </c>
      <c r="D323" s="63" t="s">
        <v>359</v>
      </c>
      <c r="E323" s="63" t="s">
        <v>360</v>
      </c>
      <c r="F323" s="63"/>
      <c r="G323" s="123">
        <f t="shared" si="28"/>
        <v>11612889</v>
      </c>
      <c r="H323" s="123">
        <f t="shared" si="28"/>
        <v>11612889</v>
      </c>
      <c r="I323" s="14"/>
      <c r="J323" s="14"/>
    </row>
    <row r="324" spans="1:10" ht="15.75">
      <c r="A324" s="1"/>
      <c r="B324" s="78" t="s">
        <v>243</v>
      </c>
      <c r="C324" s="63" t="s">
        <v>236</v>
      </c>
      <c r="D324" s="63" t="s">
        <v>28</v>
      </c>
      <c r="E324" s="63" t="s">
        <v>360</v>
      </c>
      <c r="F324" s="63" t="s">
        <v>244</v>
      </c>
      <c r="G324" s="123">
        <v>11612889</v>
      </c>
      <c r="H324" s="123">
        <v>11612889</v>
      </c>
      <c r="I324" s="14"/>
      <c r="J324" s="14"/>
    </row>
    <row r="325" spans="1:10" ht="15.75">
      <c r="A325" s="1"/>
      <c r="B325" s="21" t="s">
        <v>257</v>
      </c>
      <c r="C325" s="24" t="s">
        <v>236</v>
      </c>
      <c r="D325" s="24" t="s">
        <v>39</v>
      </c>
      <c r="E325" s="24"/>
      <c r="F325" s="24"/>
      <c r="G325" s="54">
        <f>G326+G335</f>
        <v>8610297</v>
      </c>
      <c r="H325" s="54">
        <f>H326+H335</f>
        <v>8610297</v>
      </c>
      <c r="I325" s="14"/>
      <c r="J325" s="14"/>
    </row>
    <row r="326" spans="1:10" ht="31.5">
      <c r="A326" s="1"/>
      <c r="B326" s="21" t="s">
        <v>116</v>
      </c>
      <c r="C326" s="24" t="s">
        <v>236</v>
      </c>
      <c r="D326" s="24" t="s">
        <v>39</v>
      </c>
      <c r="E326" s="24" t="s">
        <v>40</v>
      </c>
      <c r="F326" s="24"/>
      <c r="G326" s="54">
        <f>G327+G331</f>
        <v>7897983</v>
      </c>
      <c r="H326" s="54">
        <f>H327+H331</f>
        <v>7897983</v>
      </c>
      <c r="I326" s="14"/>
      <c r="J326" s="14"/>
    </row>
    <row r="327" spans="1:10" ht="63">
      <c r="A327" s="1"/>
      <c r="B327" s="28" t="s">
        <v>125</v>
      </c>
      <c r="C327" s="9" t="s">
        <v>236</v>
      </c>
      <c r="D327" s="9" t="s">
        <v>39</v>
      </c>
      <c r="E327" s="9" t="s">
        <v>238</v>
      </c>
      <c r="F327" s="24"/>
      <c r="G327" s="54">
        <f aca="true" t="shared" si="29" ref="G327:H329">G328</f>
        <v>1749177</v>
      </c>
      <c r="H327" s="54">
        <f t="shared" si="29"/>
        <v>1749177</v>
      </c>
      <c r="I327" s="14"/>
      <c r="J327" s="14"/>
    </row>
    <row r="328" spans="1:10" ht="15.75">
      <c r="A328" s="1"/>
      <c r="B328" s="27" t="s">
        <v>246</v>
      </c>
      <c r="C328" s="9" t="s">
        <v>236</v>
      </c>
      <c r="D328" s="9" t="s">
        <v>39</v>
      </c>
      <c r="E328" s="9" t="s">
        <v>247</v>
      </c>
      <c r="F328" s="24"/>
      <c r="G328" s="54">
        <f t="shared" si="29"/>
        <v>1749177</v>
      </c>
      <c r="H328" s="54">
        <f t="shared" si="29"/>
        <v>1749177</v>
      </c>
      <c r="I328" s="14"/>
      <c r="J328" s="14"/>
    </row>
    <row r="329" spans="1:10" ht="15.75">
      <c r="A329" s="1"/>
      <c r="B329" s="27" t="s">
        <v>258</v>
      </c>
      <c r="C329" s="9" t="s">
        <v>251</v>
      </c>
      <c r="D329" s="9" t="s">
        <v>39</v>
      </c>
      <c r="E329" s="9" t="s">
        <v>259</v>
      </c>
      <c r="F329" s="24"/>
      <c r="G329" s="54">
        <f t="shared" si="29"/>
        <v>1749177</v>
      </c>
      <c r="H329" s="54">
        <f t="shared" si="29"/>
        <v>1749177</v>
      </c>
      <c r="I329" s="14"/>
      <c r="J329" s="14"/>
    </row>
    <row r="330" spans="1:10" ht="15.75">
      <c r="A330" s="1"/>
      <c r="B330" s="36" t="s">
        <v>243</v>
      </c>
      <c r="C330" s="9" t="s">
        <v>236</v>
      </c>
      <c r="D330" s="9" t="s">
        <v>39</v>
      </c>
      <c r="E330" s="9" t="s">
        <v>259</v>
      </c>
      <c r="F330" s="9" t="s">
        <v>244</v>
      </c>
      <c r="G330" s="56">
        <v>1749177</v>
      </c>
      <c r="H330" s="56">
        <v>1749177</v>
      </c>
      <c r="I330" s="14"/>
      <c r="J330" s="14"/>
    </row>
    <row r="331" spans="1:10" ht="63">
      <c r="A331" s="1"/>
      <c r="B331" s="28" t="s">
        <v>131</v>
      </c>
      <c r="C331" s="9" t="s">
        <v>236</v>
      </c>
      <c r="D331" s="9" t="s">
        <v>39</v>
      </c>
      <c r="E331" s="9" t="s">
        <v>41</v>
      </c>
      <c r="F331" s="9"/>
      <c r="G331" s="55">
        <f aca="true" t="shared" si="30" ref="G331:H333">G332</f>
        <v>6148806</v>
      </c>
      <c r="H331" s="55">
        <f t="shared" si="30"/>
        <v>6148806</v>
      </c>
      <c r="I331" s="14"/>
      <c r="J331" s="14"/>
    </row>
    <row r="332" spans="1:10" ht="63">
      <c r="A332" s="1"/>
      <c r="B332" s="28" t="s">
        <v>260</v>
      </c>
      <c r="C332" s="30" t="s">
        <v>251</v>
      </c>
      <c r="D332" s="30" t="s">
        <v>39</v>
      </c>
      <c r="E332" s="30" t="s">
        <v>261</v>
      </c>
      <c r="F332" s="30"/>
      <c r="G332" s="56">
        <f t="shared" si="30"/>
        <v>6148806</v>
      </c>
      <c r="H332" s="56">
        <f t="shared" si="30"/>
        <v>6148806</v>
      </c>
      <c r="I332" s="14"/>
      <c r="J332" s="14"/>
    </row>
    <row r="333" spans="1:10" ht="31.5">
      <c r="A333" s="1"/>
      <c r="B333" s="40" t="s">
        <v>262</v>
      </c>
      <c r="C333" s="9" t="s">
        <v>251</v>
      </c>
      <c r="D333" s="9" t="s">
        <v>39</v>
      </c>
      <c r="E333" s="9" t="s">
        <v>263</v>
      </c>
      <c r="F333" s="9"/>
      <c r="G333" s="55">
        <f t="shared" si="30"/>
        <v>6148806</v>
      </c>
      <c r="H333" s="55">
        <f t="shared" si="30"/>
        <v>6148806</v>
      </c>
      <c r="I333" s="14"/>
      <c r="J333" s="14"/>
    </row>
    <row r="334" spans="1:10" ht="15.75">
      <c r="A334" s="1"/>
      <c r="B334" s="36" t="s">
        <v>243</v>
      </c>
      <c r="C334" s="9" t="s">
        <v>236</v>
      </c>
      <c r="D334" s="9" t="s">
        <v>39</v>
      </c>
      <c r="E334" s="9" t="s">
        <v>263</v>
      </c>
      <c r="F334" s="9" t="s">
        <v>244</v>
      </c>
      <c r="G334" s="55">
        <v>6148806</v>
      </c>
      <c r="H334" s="55">
        <v>6148806</v>
      </c>
      <c r="I334" s="14"/>
      <c r="J334" s="14"/>
    </row>
    <row r="335" spans="1:10" ht="31.5">
      <c r="A335" s="1"/>
      <c r="B335" s="101" t="s">
        <v>287</v>
      </c>
      <c r="C335" s="70" t="s">
        <v>236</v>
      </c>
      <c r="D335" s="70" t="s">
        <v>39</v>
      </c>
      <c r="E335" s="70" t="s">
        <v>288</v>
      </c>
      <c r="F335" s="63"/>
      <c r="G335" s="75">
        <f aca="true" t="shared" si="31" ref="G335:H338">G336</f>
        <v>712314</v>
      </c>
      <c r="H335" s="75">
        <f t="shared" si="31"/>
        <v>712314</v>
      </c>
      <c r="I335" s="14"/>
      <c r="J335" s="14"/>
    </row>
    <row r="336" spans="1:10" ht="47.25">
      <c r="A336" s="1"/>
      <c r="B336" s="76" t="s">
        <v>295</v>
      </c>
      <c r="C336" s="63" t="s">
        <v>236</v>
      </c>
      <c r="D336" s="63" t="s">
        <v>39</v>
      </c>
      <c r="E336" s="63" t="s">
        <v>296</v>
      </c>
      <c r="F336" s="63"/>
      <c r="G336" s="123">
        <f t="shared" si="31"/>
        <v>712314</v>
      </c>
      <c r="H336" s="123">
        <f t="shared" si="31"/>
        <v>712314</v>
      </c>
      <c r="I336" s="14"/>
      <c r="J336" s="14"/>
    </row>
    <row r="337" spans="1:10" ht="31.5">
      <c r="A337" s="1"/>
      <c r="B337" s="76" t="s">
        <v>303</v>
      </c>
      <c r="C337" s="63" t="s">
        <v>236</v>
      </c>
      <c r="D337" s="63" t="s">
        <v>39</v>
      </c>
      <c r="E337" s="63" t="s">
        <v>304</v>
      </c>
      <c r="F337" s="63"/>
      <c r="G337" s="123">
        <f t="shared" si="31"/>
        <v>712314</v>
      </c>
      <c r="H337" s="123">
        <f t="shared" si="31"/>
        <v>712314</v>
      </c>
      <c r="I337" s="14"/>
      <c r="J337" s="14"/>
    </row>
    <row r="338" spans="1:10" ht="15.75">
      <c r="A338" s="1"/>
      <c r="B338" s="78" t="s">
        <v>361</v>
      </c>
      <c r="C338" s="63" t="s">
        <v>236</v>
      </c>
      <c r="D338" s="63" t="s">
        <v>39</v>
      </c>
      <c r="E338" s="63" t="s">
        <v>362</v>
      </c>
      <c r="F338" s="63"/>
      <c r="G338" s="123">
        <f t="shared" si="31"/>
        <v>712314</v>
      </c>
      <c r="H338" s="123">
        <f t="shared" si="31"/>
        <v>712314</v>
      </c>
      <c r="I338" s="14"/>
      <c r="J338" s="14"/>
    </row>
    <row r="339" spans="1:10" ht="15.75">
      <c r="A339" s="1"/>
      <c r="B339" s="78" t="s">
        <v>243</v>
      </c>
      <c r="C339" s="63" t="s">
        <v>236</v>
      </c>
      <c r="D339" s="63" t="s">
        <v>39</v>
      </c>
      <c r="E339" s="63" t="s">
        <v>362</v>
      </c>
      <c r="F339" s="63" t="s">
        <v>244</v>
      </c>
      <c r="G339" s="123">
        <v>712314</v>
      </c>
      <c r="H339" s="123">
        <v>712314</v>
      </c>
      <c r="I339" s="14"/>
      <c r="J339" s="14"/>
    </row>
    <row r="340" spans="1:10" ht="15.75">
      <c r="A340" s="1"/>
      <c r="B340" s="31" t="s">
        <v>264</v>
      </c>
      <c r="C340" s="24" t="s">
        <v>236</v>
      </c>
      <c r="D340" s="24" t="s">
        <v>92</v>
      </c>
      <c r="E340" s="24"/>
      <c r="F340" s="24"/>
      <c r="G340" s="54">
        <f>G341</f>
        <v>2707523</v>
      </c>
      <c r="H340" s="54">
        <f>H341</f>
        <v>2707523</v>
      </c>
      <c r="I340" s="14"/>
      <c r="J340" s="14"/>
    </row>
    <row r="341" spans="1:10" ht="31.5">
      <c r="A341" s="1"/>
      <c r="B341" s="21" t="s">
        <v>116</v>
      </c>
      <c r="C341" s="24" t="s">
        <v>236</v>
      </c>
      <c r="D341" s="24" t="s">
        <v>92</v>
      </c>
      <c r="E341" s="24" t="s">
        <v>40</v>
      </c>
      <c r="F341" s="24"/>
      <c r="G341" s="54">
        <f>G342+G348</f>
        <v>2707523</v>
      </c>
      <c r="H341" s="54">
        <f>H342+H348</f>
        <v>2707523</v>
      </c>
      <c r="I341" s="14"/>
      <c r="J341" s="14"/>
    </row>
    <row r="342" spans="1:10" ht="63">
      <c r="A342" s="1"/>
      <c r="B342" s="28" t="s">
        <v>117</v>
      </c>
      <c r="C342" s="9" t="s">
        <v>236</v>
      </c>
      <c r="D342" s="9" t="s">
        <v>265</v>
      </c>
      <c r="E342" s="9" t="s">
        <v>266</v>
      </c>
      <c r="F342" s="9"/>
      <c r="G342" s="55">
        <f>G343</f>
        <v>1790123</v>
      </c>
      <c r="H342" s="55">
        <f>H343</f>
        <v>1790123</v>
      </c>
      <c r="I342" s="14"/>
      <c r="J342" s="14"/>
    </row>
    <row r="343" spans="1:10" ht="47.25">
      <c r="A343" s="1"/>
      <c r="B343" s="28" t="s">
        <v>267</v>
      </c>
      <c r="C343" s="9" t="s">
        <v>236</v>
      </c>
      <c r="D343" s="9" t="s">
        <v>92</v>
      </c>
      <c r="E343" s="9" t="s">
        <v>268</v>
      </c>
      <c r="F343" s="9"/>
      <c r="G343" s="55">
        <f>G344+G346</f>
        <v>1790123</v>
      </c>
      <c r="H343" s="55">
        <f>H344+H346</f>
        <v>1790123</v>
      </c>
      <c r="I343" s="14"/>
      <c r="J343" s="14"/>
    </row>
    <row r="344" spans="1:10" ht="31.5">
      <c r="A344" s="1"/>
      <c r="B344" s="36" t="s">
        <v>269</v>
      </c>
      <c r="C344" s="9" t="s">
        <v>236</v>
      </c>
      <c r="D344" s="9" t="s">
        <v>92</v>
      </c>
      <c r="E344" s="9" t="s">
        <v>270</v>
      </c>
      <c r="F344" s="9"/>
      <c r="G344" s="55">
        <f>G345</f>
        <v>1529000</v>
      </c>
      <c r="H344" s="55">
        <f>H345</f>
        <v>1529000</v>
      </c>
      <c r="I344" s="14"/>
      <c r="J344" s="14"/>
    </row>
    <row r="345" spans="1:10" ht="63">
      <c r="A345" s="1"/>
      <c r="B345" s="28" t="s">
        <v>25</v>
      </c>
      <c r="C345" s="9" t="s">
        <v>236</v>
      </c>
      <c r="D345" s="9" t="s">
        <v>92</v>
      </c>
      <c r="E345" s="9" t="s">
        <v>270</v>
      </c>
      <c r="F345" s="9" t="s">
        <v>166</v>
      </c>
      <c r="G345" s="55">
        <v>1529000</v>
      </c>
      <c r="H345" s="55">
        <v>1529000</v>
      </c>
      <c r="I345" s="14"/>
      <c r="J345" s="14"/>
    </row>
    <row r="346" spans="1:10" ht="31.5">
      <c r="A346" s="1"/>
      <c r="B346" s="27" t="s">
        <v>23</v>
      </c>
      <c r="C346" s="9" t="s">
        <v>236</v>
      </c>
      <c r="D346" s="9" t="s">
        <v>265</v>
      </c>
      <c r="E346" s="9" t="s">
        <v>432</v>
      </c>
      <c r="F346" s="9"/>
      <c r="G346" s="55">
        <f>G347</f>
        <v>261123</v>
      </c>
      <c r="H346" s="55">
        <f>H347</f>
        <v>261123</v>
      </c>
      <c r="I346" s="14"/>
      <c r="J346" s="14"/>
    </row>
    <row r="347" spans="1:10" ht="63">
      <c r="A347" s="1"/>
      <c r="B347" s="28" t="s">
        <v>25</v>
      </c>
      <c r="C347" s="9" t="s">
        <v>236</v>
      </c>
      <c r="D347" s="9" t="s">
        <v>92</v>
      </c>
      <c r="E347" s="9" t="s">
        <v>432</v>
      </c>
      <c r="F347" s="9" t="s">
        <v>26</v>
      </c>
      <c r="G347" s="55">
        <v>261123</v>
      </c>
      <c r="H347" s="55">
        <v>261123</v>
      </c>
      <c r="I347" s="14"/>
      <c r="J347" s="14"/>
    </row>
    <row r="348" spans="1:10" ht="63">
      <c r="A348" s="1"/>
      <c r="B348" s="28" t="s">
        <v>408</v>
      </c>
      <c r="C348" s="9" t="s">
        <v>236</v>
      </c>
      <c r="D348" s="9" t="s">
        <v>92</v>
      </c>
      <c r="E348" s="30" t="s">
        <v>41</v>
      </c>
      <c r="F348" s="30"/>
      <c r="G348" s="56">
        <f>G349</f>
        <v>917400</v>
      </c>
      <c r="H348" s="56">
        <f>H349</f>
        <v>917400</v>
      </c>
      <c r="I348" s="14"/>
      <c r="J348" s="14"/>
    </row>
    <row r="349" spans="1:10" ht="63">
      <c r="A349" s="1"/>
      <c r="B349" s="28" t="s">
        <v>42</v>
      </c>
      <c r="C349" s="9" t="s">
        <v>236</v>
      </c>
      <c r="D349" s="9" t="s">
        <v>92</v>
      </c>
      <c r="E349" s="30" t="s">
        <v>43</v>
      </c>
      <c r="F349" s="30"/>
      <c r="G349" s="56">
        <f>G350</f>
        <v>917400</v>
      </c>
      <c r="H349" s="56">
        <f>H350</f>
        <v>917400</v>
      </c>
      <c r="I349" s="14"/>
      <c r="J349" s="14"/>
    </row>
    <row r="350" spans="1:10" ht="47.25">
      <c r="A350" s="1"/>
      <c r="B350" s="28" t="s">
        <v>44</v>
      </c>
      <c r="C350" s="9" t="s">
        <v>236</v>
      </c>
      <c r="D350" s="9" t="s">
        <v>92</v>
      </c>
      <c r="E350" s="10" t="s">
        <v>45</v>
      </c>
      <c r="F350" s="30"/>
      <c r="G350" s="56">
        <f>G351+G352</f>
        <v>917400</v>
      </c>
      <c r="H350" s="56">
        <f>H351+H352</f>
        <v>917400</v>
      </c>
      <c r="I350" s="14"/>
      <c r="J350" s="14"/>
    </row>
    <row r="351" spans="1:10" ht="63">
      <c r="A351" s="1"/>
      <c r="B351" s="28" t="s">
        <v>25</v>
      </c>
      <c r="C351" s="9" t="s">
        <v>236</v>
      </c>
      <c r="D351" s="9" t="s">
        <v>92</v>
      </c>
      <c r="E351" s="10" t="s">
        <v>45</v>
      </c>
      <c r="F351" s="30" t="s">
        <v>26</v>
      </c>
      <c r="G351" s="55">
        <v>801283</v>
      </c>
      <c r="H351" s="55">
        <v>801283</v>
      </c>
      <c r="I351" s="14"/>
      <c r="J351" s="14"/>
    </row>
    <row r="352" spans="1:10" ht="31.5">
      <c r="A352" s="1"/>
      <c r="B352" s="28" t="s">
        <v>34</v>
      </c>
      <c r="C352" s="9" t="s">
        <v>236</v>
      </c>
      <c r="D352" s="9" t="s">
        <v>92</v>
      </c>
      <c r="E352" s="10" t="s">
        <v>45</v>
      </c>
      <c r="F352" s="30" t="s">
        <v>35</v>
      </c>
      <c r="G352" s="55">
        <v>116117</v>
      </c>
      <c r="H352" s="55">
        <v>116117</v>
      </c>
      <c r="I352" s="14"/>
      <c r="J352" s="14"/>
    </row>
    <row r="353" spans="1:10" ht="15.75">
      <c r="A353" s="1"/>
      <c r="B353" s="37" t="s">
        <v>399</v>
      </c>
      <c r="C353" s="24" t="s">
        <v>108</v>
      </c>
      <c r="D353" s="24"/>
      <c r="E353" s="24"/>
      <c r="F353" s="24"/>
      <c r="G353" s="54">
        <f aca="true" t="shared" si="32" ref="G353:H358">G354</f>
        <v>247000</v>
      </c>
      <c r="H353" s="54">
        <f t="shared" si="32"/>
        <v>247000</v>
      </c>
      <c r="I353" s="14"/>
      <c r="J353" s="14"/>
    </row>
    <row r="354" spans="1:10" ht="15.75">
      <c r="A354" s="1"/>
      <c r="B354" s="31" t="s">
        <v>400</v>
      </c>
      <c r="C354" s="24" t="s">
        <v>108</v>
      </c>
      <c r="D354" s="24" t="s">
        <v>18</v>
      </c>
      <c r="E354" s="24"/>
      <c r="F354" s="24"/>
      <c r="G354" s="54">
        <f t="shared" si="32"/>
        <v>247000</v>
      </c>
      <c r="H354" s="54">
        <f t="shared" si="32"/>
        <v>247000</v>
      </c>
      <c r="I354" s="14"/>
      <c r="J354" s="14"/>
    </row>
    <row r="355" spans="1:10" ht="63">
      <c r="A355" s="1"/>
      <c r="B355" s="31" t="s">
        <v>339</v>
      </c>
      <c r="C355" s="24" t="s">
        <v>108</v>
      </c>
      <c r="D355" s="24" t="s">
        <v>18</v>
      </c>
      <c r="E355" s="24" t="s">
        <v>340</v>
      </c>
      <c r="F355" s="24"/>
      <c r="G355" s="52">
        <f t="shared" si="32"/>
        <v>247000</v>
      </c>
      <c r="H355" s="52">
        <f t="shared" si="32"/>
        <v>247000</v>
      </c>
      <c r="I355" s="14"/>
      <c r="J355" s="14"/>
    </row>
    <row r="356" spans="1:10" ht="94.5">
      <c r="A356" s="1"/>
      <c r="B356" s="28" t="s">
        <v>401</v>
      </c>
      <c r="C356" s="9" t="s">
        <v>108</v>
      </c>
      <c r="D356" s="9" t="s">
        <v>18</v>
      </c>
      <c r="E356" s="9" t="s">
        <v>402</v>
      </c>
      <c r="F356" s="9"/>
      <c r="G356" s="51">
        <f t="shared" si="32"/>
        <v>247000</v>
      </c>
      <c r="H356" s="51">
        <f t="shared" si="32"/>
        <v>247000</v>
      </c>
      <c r="I356" s="14"/>
      <c r="J356" s="14"/>
    </row>
    <row r="357" spans="1:10" ht="47.25">
      <c r="A357" s="1"/>
      <c r="B357" s="28" t="s">
        <v>403</v>
      </c>
      <c r="C357" s="9" t="s">
        <v>108</v>
      </c>
      <c r="D357" s="9" t="s">
        <v>18</v>
      </c>
      <c r="E357" s="9" t="s">
        <v>404</v>
      </c>
      <c r="F357" s="9"/>
      <c r="G357" s="51">
        <f t="shared" si="32"/>
        <v>247000</v>
      </c>
      <c r="H357" s="51">
        <f t="shared" si="32"/>
        <v>247000</v>
      </c>
      <c r="I357" s="14"/>
      <c r="J357" s="14"/>
    </row>
    <row r="358" spans="1:10" ht="63">
      <c r="A358" s="1"/>
      <c r="B358" s="28" t="s">
        <v>405</v>
      </c>
      <c r="C358" s="9" t="s">
        <v>108</v>
      </c>
      <c r="D358" s="9" t="s">
        <v>18</v>
      </c>
      <c r="E358" s="9" t="s">
        <v>406</v>
      </c>
      <c r="F358" s="9"/>
      <c r="G358" s="51">
        <f t="shared" si="32"/>
        <v>247000</v>
      </c>
      <c r="H358" s="51">
        <f t="shared" si="32"/>
        <v>247000</v>
      </c>
      <c r="I358" s="14"/>
      <c r="J358" s="14"/>
    </row>
    <row r="359" spans="1:10" ht="32.25" thickBot="1">
      <c r="A359" s="1"/>
      <c r="B359" s="44" t="s">
        <v>34</v>
      </c>
      <c r="C359" s="45" t="s">
        <v>407</v>
      </c>
      <c r="D359" s="45" t="s">
        <v>18</v>
      </c>
      <c r="E359" s="45" t="s">
        <v>406</v>
      </c>
      <c r="F359" s="45" t="s">
        <v>35</v>
      </c>
      <c r="G359" s="79">
        <v>247000</v>
      </c>
      <c r="H359" s="79">
        <v>247000</v>
      </c>
      <c r="I359" s="14"/>
      <c r="J359" s="14"/>
    </row>
    <row r="360" spans="1:10" ht="31.5">
      <c r="A360" s="1"/>
      <c r="B360" s="31" t="s">
        <v>271</v>
      </c>
      <c r="C360" s="24" t="s">
        <v>272</v>
      </c>
      <c r="D360" s="24"/>
      <c r="E360" s="24"/>
      <c r="F360" s="24"/>
      <c r="G360" s="54">
        <f aca="true" t="shared" si="33" ref="G360:H365">G361</f>
        <v>8301596</v>
      </c>
      <c r="H360" s="54">
        <f t="shared" si="33"/>
        <v>7546906</v>
      </c>
      <c r="I360" s="14"/>
      <c r="J360" s="14"/>
    </row>
    <row r="361" spans="1:10" ht="47.25">
      <c r="A361" s="1"/>
      <c r="B361" s="21" t="s">
        <v>273</v>
      </c>
      <c r="C361" s="24" t="s">
        <v>274</v>
      </c>
      <c r="D361" s="24" t="s">
        <v>16</v>
      </c>
      <c r="E361" s="24"/>
      <c r="F361" s="24"/>
      <c r="G361" s="54">
        <f t="shared" si="33"/>
        <v>8301596</v>
      </c>
      <c r="H361" s="54">
        <f t="shared" si="33"/>
        <v>7546906</v>
      </c>
      <c r="I361" s="14"/>
      <c r="J361" s="14"/>
    </row>
    <row r="362" spans="1:10" ht="47.25">
      <c r="A362" s="1"/>
      <c r="B362" s="31" t="s">
        <v>93</v>
      </c>
      <c r="C362" s="24" t="s">
        <v>274</v>
      </c>
      <c r="D362" s="24" t="s">
        <v>16</v>
      </c>
      <c r="E362" s="24" t="s">
        <v>94</v>
      </c>
      <c r="F362" s="9"/>
      <c r="G362" s="55">
        <f t="shared" si="33"/>
        <v>8301596</v>
      </c>
      <c r="H362" s="55">
        <f t="shared" si="33"/>
        <v>7546906</v>
      </c>
      <c r="I362" s="14"/>
      <c r="J362" s="14"/>
    </row>
    <row r="363" spans="1:10" ht="63">
      <c r="A363" s="1"/>
      <c r="B363" s="28" t="s">
        <v>275</v>
      </c>
      <c r="C363" s="9" t="s">
        <v>272</v>
      </c>
      <c r="D363" s="9" t="s">
        <v>16</v>
      </c>
      <c r="E363" s="9" t="s">
        <v>276</v>
      </c>
      <c r="F363" s="9"/>
      <c r="G363" s="55">
        <f t="shared" si="33"/>
        <v>8301596</v>
      </c>
      <c r="H363" s="55">
        <f t="shared" si="33"/>
        <v>7546906</v>
      </c>
      <c r="I363" s="14"/>
      <c r="J363" s="14"/>
    </row>
    <row r="364" spans="1:10" ht="31.5">
      <c r="A364" s="1"/>
      <c r="B364" s="28" t="s">
        <v>277</v>
      </c>
      <c r="C364" s="9" t="s">
        <v>274</v>
      </c>
      <c r="D364" s="9" t="s">
        <v>106</v>
      </c>
      <c r="E364" s="9" t="s">
        <v>278</v>
      </c>
      <c r="F364" s="9"/>
      <c r="G364" s="55">
        <f t="shared" si="33"/>
        <v>8301596</v>
      </c>
      <c r="H364" s="55">
        <f t="shared" si="33"/>
        <v>7546906</v>
      </c>
      <c r="I364" s="14"/>
      <c r="J364" s="14"/>
    </row>
    <row r="365" spans="1:10" ht="31.5">
      <c r="A365" s="1"/>
      <c r="B365" s="28" t="s">
        <v>279</v>
      </c>
      <c r="C365" s="9" t="s">
        <v>272</v>
      </c>
      <c r="D365" s="9" t="s">
        <v>16</v>
      </c>
      <c r="E365" s="9" t="s">
        <v>280</v>
      </c>
      <c r="F365" s="9"/>
      <c r="G365" s="55">
        <f t="shared" si="33"/>
        <v>8301596</v>
      </c>
      <c r="H365" s="55">
        <f t="shared" si="33"/>
        <v>7546906</v>
      </c>
      <c r="I365" s="14"/>
      <c r="J365" s="14"/>
    </row>
    <row r="366" spans="1:10" ht="15.75">
      <c r="A366" s="1"/>
      <c r="B366" s="28" t="s">
        <v>281</v>
      </c>
      <c r="C366" s="9" t="s">
        <v>272</v>
      </c>
      <c r="D366" s="9" t="s">
        <v>16</v>
      </c>
      <c r="E366" s="9" t="s">
        <v>280</v>
      </c>
      <c r="F366" s="9" t="s">
        <v>282</v>
      </c>
      <c r="G366" s="55">
        <v>8301596</v>
      </c>
      <c r="H366" s="55">
        <v>7546906</v>
      </c>
      <c r="I366" s="14"/>
      <c r="J366" s="14"/>
    </row>
    <row r="367" spans="1:10" ht="15.75">
      <c r="A367" s="1"/>
      <c r="B367" s="1"/>
      <c r="C367" s="1"/>
      <c r="D367" s="1"/>
      <c r="E367" s="1"/>
      <c r="F367" s="1"/>
      <c r="G367" s="1"/>
      <c r="H367" s="14"/>
      <c r="I367" s="14"/>
      <c r="J367" s="14"/>
    </row>
  </sheetData>
  <sheetProtection selectLockedCells="1" selectUnlockedCells="1"/>
  <mergeCells count="1">
    <mergeCell ref="B10:H10"/>
  </mergeCells>
  <printOptions/>
  <pageMargins left="0" right="0" top="0.7479166666666667" bottom="0.7479166666666667" header="0.5118055555555555" footer="0.5118055555555555"/>
  <pageSetup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78"/>
  <sheetViews>
    <sheetView zoomScalePageLayoutView="0" workbookViewId="0" topLeftCell="A471">
      <selection activeCell="B400" sqref="B400:M438"/>
    </sheetView>
  </sheetViews>
  <sheetFormatPr defaultColWidth="9.00390625" defaultRowHeight="12.75"/>
  <cols>
    <col min="2" max="2" width="64.25390625" style="0" customWidth="1"/>
    <col min="3" max="3" width="7.25390625" style="0" customWidth="1"/>
    <col min="5" max="5" width="11.875" style="0" customWidth="1"/>
    <col min="6" max="6" width="19.875" style="0" customWidth="1"/>
    <col min="8" max="8" width="19.75390625" style="0" customWidth="1"/>
    <col min="9" max="9" width="17.12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14"/>
      <c r="J1" s="14"/>
      <c r="K1" s="14"/>
    </row>
    <row r="2" spans="1:11" ht="31.5" customHeight="1">
      <c r="A2" s="1"/>
      <c r="B2" s="1"/>
      <c r="C2" s="1"/>
      <c r="D2" s="1"/>
      <c r="E2" s="1"/>
      <c r="F2" s="1"/>
      <c r="G2" s="1"/>
      <c r="H2" s="2" t="s">
        <v>7</v>
      </c>
      <c r="I2" s="14"/>
      <c r="J2" s="14"/>
      <c r="K2" s="14"/>
    </row>
    <row r="3" spans="1:11" ht="15.75">
      <c r="A3" s="1"/>
      <c r="B3" s="1"/>
      <c r="C3" s="1"/>
      <c r="D3" s="1"/>
      <c r="E3" s="1"/>
      <c r="F3" s="1"/>
      <c r="G3" s="1"/>
      <c r="H3" s="2" t="s">
        <v>0</v>
      </c>
      <c r="I3" s="14"/>
      <c r="J3" s="14"/>
      <c r="K3" s="14"/>
    </row>
    <row r="4" spans="1:11" ht="15.75">
      <c r="A4" s="1"/>
      <c r="B4" s="1"/>
      <c r="C4" s="1"/>
      <c r="D4" s="1"/>
      <c r="E4" s="1"/>
      <c r="F4" s="1"/>
      <c r="G4" s="1"/>
      <c r="H4" s="2" t="s">
        <v>1</v>
      </c>
      <c r="I4" s="14"/>
      <c r="J4" s="14"/>
      <c r="K4" s="14"/>
    </row>
    <row r="5" spans="1:11" ht="15.75">
      <c r="A5" s="1"/>
      <c r="B5" s="1"/>
      <c r="C5" s="1"/>
      <c r="D5" s="1"/>
      <c r="E5" s="1"/>
      <c r="F5" s="1"/>
      <c r="G5" s="1"/>
      <c r="H5" s="2" t="s">
        <v>449</v>
      </c>
      <c r="I5" s="14"/>
      <c r="J5" s="14"/>
      <c r="K5" s="14"/>
    </row>
    <row r="6" spans="1:11" ht="15.75">
      <c r="A6" s="1"/>
      <c r="B6" s="1"/>
      <c r="C6" s="1"/>
      <c r="D6" s="1"/>
      <c r="E6" s="1"/>
      <c r="F6" s="1"/>
      <c r="G6" s="1"/>
      <c r="H6" s="2" t="s">
        <v>4</v>
      </c>
      <c r="I6" s="14"/>
      <c r="J6" s="14"/>
      <c r="K6" s="14"/>
    </row>
    <row r="7" spans="1:11" ht="15.75">
      <c r="A7" s="1"/>
      <c r="B7" s="1"/>
      <c r="C7" s="1"/>
      <c r="D7" s="1"/>
      <c r="E7" s="1"/>
      <c r="F7" s="1"/>
      <c r="G7" s="1"/>
      <c r="H7" s="2" t="s">
        <v>834</v>
      </c>
      <c r="I7" s="14"/>
      <c r="J7" s="14"/>
      <c r="K7" s="14"/>
    </row>
    <row r="8" spans="1:11" ht="15.75">
      <c r="A8" s="1"/>
      <c r="B8" s="1"/>
      <c r="C8" s="1"/>
      <c r="D8" s="1"/>
      <c r="E8" s="1"/>
      <c r="F8" s="1"/>
      <c r="G8" s="1"/>
      <c r="H8" s="2" t="s">
        <v>830</v>
      </c>
      <c r="I8" s="14"/>
      <c r="J8" s="14"/>
      <c r="K8" s="14"/>
    </row>
    <row r="9" spans="1:11" ht="69.75" customHeight="1">
      <c r="A9" s="1"/>
      <c r="B9" s="249" t="s">
        <v>838</v>
      </c>
      <c r="C9" s="249"/>
      <c r="D9" s="249"/>
      <c r="E9" s="249"/>
      <c r="F9" s="249"/>
      <c r="G9" s="249"/>
      <c r="H9" s="249"/>
      <c r="I9" s="14"/>
      <c r="J9" s="14"/>
      <c r="K9" s="14"/>
    </row>
    <row r="10" spans="1:11" ht="37.5" customHeight="1">
      <c r="A10" s="1"/>
      <c r="B10" s="15"/>
      <c r="C10" s="15"/>
      <c r="D10" s="15"/>
      <c r="E10" s="15"/>
      <c r="F10" s="15"/>
      <c r="G10" s="15"/>
      <c r="H10" s="2" t="s">
        <v>2</v>
      </c>
      <c r="I10" s="14"/>
      <c r="J10" s="14"/>
      <c r="K10" s="14"/>
    </row>
    <row r="11" spans="1:14" ht="15.75">
      <c r="A11" s="1"/>
      <c r="B11" s="16" t="s">
        <v>5</v>
      </c>
      <c r="C11" s="17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8" t="s">
        <v>3</v>
      </c>
      <c r="I11" s="14"/>
      <c r="J11" s="14"/>
      <c r="K11" s="14"/>
      <c r="L11" s="14"/>
      <c r="M11" s="14"/>
      <c r="N11" s="14"/>
    </row>
    <row r="12" spans="1:14" ht="15.75">
      <c r="A12" s="1"/>
      <c r="B12" s="19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20">
        <v>7</v>
      </c>
      <c r="I12" s="14"/>
      <c r="J12" s="14"/>
      <c r="K12" s="14"/>
      <c r="L12" s="14"/>
      <c r="M12" s="14"/>
      <c r="N12" s="14"/>
    </row>
    <row r="13" spans="1:14" ht="15.75">
      <c r="A13" s="1"/>
      <c r="B13" s="21" t="s">
        <v>13</v>
      </c>
      <c r="C13" s="22"/>
      <c r="D13" s="5"/>
      <c r="E13" s="5"/>
      <c r="F13" s="5"/>
      <c r="G13" s="5"/>
      <c r="H13" s="53">
        <f>H14+H243+H367</f>
        <v>413588157</v>
      </c>
      <c r="I13" s="23"/>
      <c r="J13" s="14"/>
      <c r="K13" s="14"/>
      <c r="L13" s="14"/>
      <c r="M13" s="14"/>
      <c r="N13" s="14"/>
    </row>
    <row r="14" spans="1:14" ht="15.75">
      <c r="A14" s="1"/>
      <c r="B14" s="21" t="s">
        <v>14</v>
      </c>
      <c r="C14" s="24" t="s">
        <v>6</v>
      </c>
      <c r="D14" s="5"/>
      <c r="E14" s="5"/>
      <c r="F14" s="5"/>
      <c r="G14" s="5"/>
      <c r="H14" s="53">
        <f>H15+H132+H139+H160+H187+H236+H180</f>
        <v>115567215</v>
      </c>
      <c r="I14" s="25"/>
      <c r="J14" s="14"/>
      <c r="K14" s="14"/>
      <c r="L14" s="14"/>
      <c r="M14" s="14"/>
      <c r="N14" s="14"/>
    </row>
    <row r="15" spans="1:14" ht="15.75">
      <c r="A15" s="1"/>
      <c r="B15" s="21" t="s">
        <v>15</v>
      </c>
      <c r="C15" s="24" t="s">
        <v>6</v>
      </c>
      <c r="D15" s="24" t="s">
        <v>16</v>
      </c>
      <c r="E15" s="24"/>
      <c r="F15" s="3"/>
      <c r="G15" s="24"/>
      <c r="H15" s="54">
        <f>H16+H21+H28+H61+H73+H78</f>
        <v>48449642</v>
      </c>
      <c r="I15" s="14"/>
      <c r="J15" s="14"/>
      <c r="K15" s="14"/>
      <c r="L15" s="14"/>
      <c r="M15" s="14"/>
      <c r="N15" s="14"/>
    </row>
    <row r="16" spans="1:14" ht="31.5">
      <c r="A16" s="1"/>
      <c r="B16" s="26" t="s">
        <v>17</v>
      </c>
      <c r="C16" s="24" t="s">
        <v>6</v>
      </c>
      <c r="D16" s="24" t="s">
        <v>16</v>
      </c>
      <c r="E16" s="24" t="s">
        <v>18</v>
      </c>
      <c r="F16" s="8"/>
      <c r="G16" s="9"/>
      <c r="H16" s="54">
        <f>H17</f>
        <v>1935121</v>
      </c>
      <c r="I16" s="14"/>
      <c r="J16" s="14"/>
      <c r="K16" s="14"/>
      <c r="L16" s="14"/>
      <c r="M16" s="14"/>
      <c r="N16" s="14"/>
    </row>
    <row r="17" spans="1:14" ht="31.5">
      <c r="A17" s="1"/>
      <c r="B17" s="27" t="s">
        <v>19</v>
      </c>
      <c r="C17" s="9" t="s">
        <v>6</v>
      </c>
      <c r="D17" s="9" t="s">
        <v>16</v>
      </c>
      <c r="E17" s="9" t="s">
        <v>18</v>
      </c>
      <c r="F17" s="8" t="s">
        <v>20</v>
      </c>
      <c r="G17" s="9"/>
      <c r="H17" s="55">
        <f>H18</f>
        <v>1935121</v>
      </c>
      <c r="I17" s="14"/>
      <c r="J17" s="14"/>
      <c r="K17" s="14"/>
      <c r="L17" s="14"/>
      <c r="M17" s="14"/>
      <c r="N17" s="14"/>
    </row>
    <row r="18" spans="1:14" ht="15.75">
      <c r="A18" s="1"/>
      <c r="B18" s="27" t="s">
        <v>21</v>
      </c>
      <c r="C18" s="9" t="s">
        <v>6</v>
      </c>
      <c r="D18" s="9" t="s">
        <v>16</v>
      </c>
      <c r="E18" s="9" t="s">
        <v>18</v>
      </c>
      <c r="F18" s="8" t="s">
        <v>22</v>
      </c>
      <c r="G18" s="9"/>
      <c r="H18" s="55">
        <f>H19</f>
        <v>1935121</v>
      </c>
      <c r="I18" s="14"/>
      <c r="J18" s="14"/>
      <c r="K18" s="14"/>
      <c r="L18" s="14"/>
      <c r="M18" s="14"/>
      <c r="N18" s="14"/>
    </row>
    <row r="19" spans="1:14" ht="31.5">
      <c r="A19" s="1"/>
      <c r="B19" s="27" t="s">
        <v>23</v>
      </c>
      <c r="C19" s="9" t="s">
        <v>6</v>
      </c>
      <c r="D19" s="9" t="s">
        <v>16</v>
      </c>
      <c r="E19" s="9" t="s">
        <v>18</v>
      </c>
      <c r="F19" s="8" t="s">
        <v>24</v>
      </c>
      <c r="G19" s="9"/>
      <c r="H19" s="55">
        <f>H20</f>
        <v>1935121</v>
      </c>
      <c r="I19" s="14"/>
      <c r="J19" s="14"/>
      <c r="K19" s="14"/>
      <c r="L19" s="14"/>
      <c r="M19" s="14"/>
      <c r="N19" s="14"/>
    </row>
    <row r="20" spans="1:14" ht="63">
      <c r="A20" s="1"/>
      <c r="B20" s="28" t="s">
        <v>25</v>
      </c>
      <c r="C20" s="30" t="s">
        <v>6</v>
      </c>
      <c r="D20" s="30" t="s">
        <v>16</v>
      </c>
      <c r="E20" s="30" t="s">
        <v>18</v>
      </c>
      <c r="F20" s="10" t="s">
        <v>24</v>
      </c>
      <c r="G20" s="30" t="s">
        <v>26</v>
      </c>
      <c r="H20" s="56">
        <v>1935121</v>
      </c>
      <c r="I20" s="14"/>
      <c r="J20" s="14"/>
      <c r="K20" s="14"/>
      <c r="L20" s="14"/>
      <c r="M20" s="14"/>
      <c r="N20" s="14"/>
    </row>
    <row r="21" spans="1:14" ht="47.25">
      <c r="A21" s="1"/>
      <c r="B21" s="29" t="s">
        <v>27</v>
      </c>
      <c r="C21" s="24" t="s">
        <v>6</v>
      </c>
      <c r="D21" s="24" t="s">
        <v>16</v>
      </c>
      <c r="E21" s="24" t="s">
        <v>28</v>
      </c>
      <c r="F21" s="8"/>
      <c r="G21" s="9"/>
      <c r="H21" s="54">
        <f>H22</f>
        <v>799888</v>
      </c>
      <c r="I21" s="14"/>
      <c r="J21" s="14"/>
      <c r="K21" s="14"/>
      <c r="L21" s="14"/>
      <c r="M21" s="14"/>
      <c r="N21" s="14"/>
    </row>
    <row r="22" spans="1:14" ht="31.5">
      <c r="A22" s="1"/>
      <c r="B22" s="27" t="s">
        <v>29</v>
      </c>
      <c r="C22" s="9" t="s">
        <v>6</v>
      </c>
      <c r="D22" s="9" t="s">
        <v>16</v>
      </c>
      <c r="E22" s="9" t="s">
        <v>28</v>
      </c>
      <c r="F22" s="8" t="s">
        <v>30</v>
      </c>
      <c r="G22" s="9"/>
      <c r="H22" s="55">
        <f>H23</f>
        <v>799888</v>
      </c>
      <c r="I22" s="14"/>
      <c r="J22" s="14"/>
      <c r="K22" s="14"/>
      <c r="L22" s="14"/>
      <c r="M22" s="14"/>
      <c r="N22" s="14"/>
    </row>
    <row r="23" spans="1:14" ht="31.5">
      <c r="A23" s="1"/>
      <c r="B23" s="27" t="s">
        <v>31</v>
      </c>
      <c r="C23" s="9" t="s">
        <v>6</v>
      </c>
      <c r="D23" s="9" t="s">
        <v>16</v>
      </c>
      <c r="E23" s="9" t="s">
        <v>28</v>
      </c>
      <c r="F23" s="8" t="s">
        <v>32</v>
      </c>
      <c r="G23" s="9"/>
      <c r="H23" s="55">
        <f>H24</f>
        <v>799888</v>
      </c>
      <c r="I23" s="14"/>
      <c r="J23" s="14"/>
      <c r="K23" s="14"/>
      <c r="L23" s="14"/>
      <c r="M23" s="14"/>
      <c r="N23" s="14"/>
    </row>
    <row r="24" spans="1:14" ht="31.5">
      <c r="A24" s="1"/>
      <c r="B24" s="27" t="s">
        <v>23</v>
      </c>
      <c r="C24" s="9" t="s">
        <v>6</v>
      </c>
      <c r="D24" s="9" t="s">
        <v>16</v>
      </c>
      <c r="E24" s="9" t="s">
        <v>28</v>
      </c>
      <c r="F24" s="8" t="s">
        <v>33</v>
      </c>
      <c r="G24" s="9"/>
      <c r="H24" s="55">
        <f>H25+H26+H27</f>
        <v>799888</v>
      </c>
      <c r="I24" s="14"/>
      <c r="J24" s="14"/>
      <c r="K24" s="14"/>
      <c r="L24" s="14"/>
      <c r="M24" s="14"/>
      <c r="N24" s="14"/>
    </row>
    <row r="25" spans="1:14" ht="63">
      <c r="A25" s="1"/>
      <c r="B25" s="28" t="s">
        <v>25</v>
      </c>
      <c r="C25" s="30" t="s">
        <v>6</v>
      </c>
      <c r="D25" s="30" t="s">
        <v>16</v>
      </c>
      <c r="E25" s="30" t="s">
        <v>18</v>
      </c>
      <c r="F25" s="8" t="s">
        <v>33</v>
      </c>
      <c r="G25" s="30" t="s">
        <v>26</v>
      </c>
      <c r="H25" s="55">
        <v>564396</v>
      </c>
      <c r="I25" s="14"/>
      <c r="J25" s="14"/>
      <c r="K25" s="14"/>
      <c r="L25" s="14"/>
      <c r="M25" s="14"/>
      <c r="N25" s="14"/>
    </row>
    <row r="26" spans="1:14" ht="31.5">
      <c r="A26" s="1"/>
      <c r="B26" s="28" t="s">
        <v>34</v>
      </c>
      <c r="C26" s="9" t="s">
        <v>6</v>
      </c>
      <c r="D26" s="9" t="s">
        <v>16</v>
      </c>
      <c r="E26" s="9" t="s">
        <v>28</v>
      </c>
      <c r="F26" s="8" t="s">
        <v>33</v>
      </c>
      <c r="G26" s="9" t="s">
        <v>35</v>
      </c>
      <c r="H26" s="55">
        <v>234492</v>
      </c>
      <c r="I26" s="14"/>
      <c r="J26" s="14"/>
      <c r="K26" s="14"/>
      <c r="L26" s="14"/>
      <c r="M26" s="14"/>
      <c r="N26" s="14"/>
    </row>
    <row r="27" spans="1:14" ht="15.75">
      <c r="A27" s="1"/>
      <c r="B27" s="28" t="s">
        <v>36</v>
      </c>
      <c r="C27" s="9" t="s">
        <v>6</v>
      </c>
      <c r="D27" s="9" t="s">
        <v>16</v>
      </c>
      <c r="E27" s="9" t="s">
        <v>28</v>
      </c>
      <c r="F27" s="8" t="s">
        <v>33</v>
      </c>
      <c r="G27" s="9" t="s">
        <v>37</v>
      </c>
      <c r="H27" s="55">
        <v>1000</v>
      </c>
      <c r="I27" s="14"/>
      <c r="J27" s="14"/>
      <c r="K27" s="14"/>
      <c r="L27" s="14"/>
      <c r="M27" s="14"/>
      <c r="N27" s="14"/>
    </row>
    <row r="28" spans="1:14" ht="63">
      <c r="A28" s="1"/>
      <c r="B28" s="21" t="s">
        <v>38</v>
      </c>
      <c r="C28" s="24" t="s">
        <v>6</v>
      </c>
      <c r="D28" s="24" t="s">
        <v>16</v>
      </c>
      <c r="E28" s="24" t="s">
        <v>39</v>
      </c>
      <c r="F28" s="9"/>
      <c r="G28" s="9"/>
      <c r="H28" s="60">
        <f>H29+H34+H39+H44+H49+H55</f>
        <v>14793246</v>
      </c>
      <c r="I28" s="14"/>
      <c r="J28" s="14"/>
      <c r="K28" s="14"/>
      <c r="L28" s="14"/>
      <c r="M28" s="14"/>
      <c r="N28" s="14"/>
    </row>
    <row r="29" spans="1:14" ht="31.5">
      <c r="A29" s="1"/>
      <c r="B29" s="31" t="s">
        <v>46</v>
      </c>
      <c r="C29" s="24" t="s">
        <v>6</v>
      </c>
      <c r="D29" s="24" t="s">
        <v>16</v>
      </c>
      <c r="E29" s="24" t="s">
        <v>39</v>
      </c>
      <c r="F29" s="24" t="s">
        <v>47</v>
      </c>
      <c r="G29" s="24"/>
      <c r="H29" s="54">
        <f>H30</f>
        <v>25000</v>
      </c>
      <c r="I29" s="14"/>
      <c r="J29" s="14"/>
      <c r="K29" s="14"/>
      <c r="L29" s="14"/>
      <c r="M29" s="14"/>
      <c r="N29" s="14"/>
    </row>
    <row r="30" spans="1:14" ht="63">
      <c r="A30" s="1"/>
      <c r="B30" s="28" t="s">
        <v>48</v>
      </c>
      <c r="C30" s="9" t="s">
        <v>6</v>
      </c>
      <c r="D30" s="9" t="s">
        <v>16</v>
      </c>
      <c r="E30" s="9" t="s">
        <v>39</v>
      </c>
      <c r="F30" s="9" t="s">
        <v>49</v>
      </c>
      <c r="G30" s="24"/>
      <c r="H30" s="55">
        <f>H31</f>
        <v>25000</v>
      </c>
      <c r="I30" s="14"/>
      <c r="J30" s="14"/>
      <c r="K30" s="14"/>
      <c r="L30" s="14"/>
      <c r="M30" s="14"/>
      <c r="N30" s="14"/>
    </row>
    <row r="31" spans="1:14" ht="47.25">
      <c r="A31" s="1"/>
      <c r="B31" s="28" t="s">
        <v>50</v>
      </c>
      <c r="C31" s="9" t="s">
        <v>6</v>
      </c>
      <c r="D31" s="9" t="s">
        <v>16</v>
      </c>
      <c r="E31" s="9" t="s">
        <v>39</v>
      </c>
      <c r="F31" s="9" t="s">
        <v>51</v>
      </c>
      <c r="G31" s="24"/>
      <c r="H31" s="55">
        <f>H32</f>
        <v>25000</v>
      </c>
      <c r="I31" s="14"/>
      <c r="J31" s="14"/>
      <c r="K31" s="14"/>
      <c r="L31" s="14"/>
      <c r="M31" s="14"/>
      <c r="N31" s="14"/>
    </row>
    <row r="32" spans="1:14" ht="31.5">
      <c r="A32" s="1"/>
      <c r="B32" s="28" t="s">
        <v>52</v>
      </c>
      <c r="C32" s="9" t="s">
        <v>6</v>
      </c>
      <c r="D32" s="9" t="s">
        <v>16</v>
      </c>
      <c r="E32" s="9" t="s">
        <v>39</v>
      </c>
      <c r="F32" s="9" t="s">
        <v>53</v>
      </c>
      <c r="G32" s="24"/>
      <c r="H32" s="55">
        <f>H33</f>
        <v>25000</v>
      </c>
      <c r="I32" s="14"/>
      <c r="J32" s="14"/>
      <c r="K32" s="14"/>
      <c r="L32" s="14"/>
      <c r="M32" s="14"/>
      <c r="N32" s="14"/>
    </row>
    <row r="33" spans="1:14" ht="31.5">
      <c r="A33" s="1"/>
      <c r="B33" s="28" t="s">
        <v>34</v>
      </c>
      <c r="C33" s="9" t="s">
        <v>6</v>
      </c>
      <c r="D33" s="9" t="s">
        <v>16</v>
      </c>
      <c r="E33" s="9" t="s">
        <v>39</v>
      </c>
      <c r="F33" s="9" t="s">
        <v>53</v>
      </c>
      <c r="G33" s="9" t="s">
        <v>35</v>
      </c>
      <c r="H33" s="55">
        <v>25000</v>
      </c>
      <c r="I33" s="14"/>
      <c r="J33" s="14"/>
      <c r="K33" s="14"/>
      <c r="L33" s="14"/>
      <c r="M33" s="14"/>
      <c r="N33" s="14"/>
    </row>
    <row r="34" spans="1:14" ht="31.5">
      <c r="A34" s="1"/>
      <c r="B34" s="31" t="s">
        <v>54</v>
      </c>
      <c r="C34" s="24" t="s">
        <v>6</v>
      </c>
      <c r="D34" s="24" t="s">
        <v>16</v>
      </c>
      <c r="E34" s="24" t="s">
        <v>39</v>
      </c>
      <c r="F34" s="24" t="s">
        <v>55</v>
      </c>
      <c r="G34" s="24"/>
      <c r="H34" s="54">
        <f>H35</f>
        <v>282360</v>
      </c>
      <c r="I34" s="14"/>
      <c r="J34" s="14"/>
      <c r="K34" s="14"/>
      <c r="L34" s="14"/>
      <c r="M34" s="14"/>
      <c r="N34" s="14"/>
    </row>
    <row r="35" spans="1:14" ht="78.75">
      <c r="A35" s="1"/>
      <c r="B35" s="28" t="s">
        <v>56</v>
      </c>
      <c r="C35" s="9" t="s">
        <v>6</v>
      </c>
      <c r="D35" s="9" t="s">
        <v>16</v>
      </c>
      <c r="E35" s="9" t="s">
        <v>39</v>
      </c>
      <c r="F35" s="9" t="s">
        <v>57</v>
      </c>
      <c r="G35" s="9"/>
      <c r="H35" s="55">
        <f>H36</f>
        <v>282360</v>
      </c>
      <c r="I35" s="14"/>
      <c r="J35" s="14"/>
      <c r="K35" s="14"/>
      <c r="L35" s="14"/>
      <c r="M35" s="14"/>
      <c r="N35" s="14"/>
    </row>
    <row r="36" spans="1:14" ht="47.25">
      <c r="A36" s="1"/>
      <c r="B36" s="28" t="s">
        <v>58</v>
      </c>
      <c r="C36" s="9" t="s">
        <v>6</v>
      </c>
      <c r="D36" s="9" t="s">
        <v>16</v>
      </c>
      <c r="E36" s="9" t="s">
        <v>39</v>
      </c>
      <c r="F36" s="9" t="s">
        <v>59</v>
      </c>
      <c r="G36" s="9"/>
      <c r="H36" s="55">
        <f>H37</f>
        <v>282360</v>
      </c>
      <c r="I36" s="14"/>
      <c r="J36" s="14"/>
      <c r="K36" s="14"/>
      <c r="L36" s="14"/>
      <c r="M36" s="14"/>
      <c r="N36" s="14"/>
    </row>
    <row r="37" spans="1:14" ht="31.5">
      <c r="A37" s="1"/>
      <c r="B37" s="27" t="s">
        <v>60</v>
      </c>
      <c r="C37" s="9" t="s">
        <v>6</v>
      </c>
      <c r="D37" s="9" t="s">
        <v>16</v>
      </c>
      <c r="E37" s="9" t="s">
        <v>39</v>
      </c>
      <c r="F37" s="9" t="s">
        <v>61</v>
      </c>
      <c r="G37" s="9"/>
      <c r="H37" s="55">
        <f>H38</f>
        <v>282360</v>
      </c>
      <c r="I37" s="14"/>
      <c r="J37" s="14"/>
      <c r="K37" s="14"/>
      <c r="L37" s="14"/>
      <c r="M37" s="14"/>
      <c r="N37" s="14"/>
    </row>
    <row r="38" spans="1:14" ht="63">
      <c r="A38" s="1"/>
      <c r="B38" s="28" t="s">
        <v>25</v>
      </c>
      <c r="C38" s="9" t="s">
        <v>6</v>
      </c>
      <c r="D38" s="9" t="s">
        <v>16</v>
      </c>
      <c r="E38" s="9" t="s">
        <v>39</v>
      </c>
      <c r="F38" s="9" t="s">
        <v>61</v>
      </c>
      <c r="G38" s="9" t="s">
        <v>26</v>
      </c>
      <c r="H38" s="55">
        <v>282360</v>
      </c>
      <c r="I38" s="14"/>
      <c r="J38" s="14"/>
      <c r="K38" s="14"/>
      <c r="L38" s="14"/>
      <c r="M38" s="14"/>
      <c r="N38" s="14"/>
    </row>
    <row r="39" spans="1:14" ht="47.25">
      <c r="A39" s="1"/>
      <c r="B39" s="21" t="s">
        <v>62</v>
      </c>
      <c r="C39" s="24" t="s">
        <v>6</v>
      </c>
      <c r="D39" s="24" t="s">
        <v>16</v>
      </c>
      <c r="E39" s="24" t="s">
        <v>39</v>
      </c>
      <c r="F39" s="24" t="s">
        <v>63</v>
      </c>
      <c r="G39" s="24"/>
      <c r="H39" s="54">
        <f>H40</f>
        <v>305800</v>
      </c>
      <c r="I39" s="14"/>
      <c r="J39" s="14"/>
      <c r="K39" s="14"/>
      <c r="L39" s="14"/>
      <c r="M39" s="14"/>
      <c r="N39" s="14"/>
    </row>
    <row r="40" spans="1:14" ht="63">
      <c r="A40" s="1"/>
      <c r="B40" s="27" t="s">
        <v>64</v>
      </c>
      <c r="C40" s="9" t="s">
        <v>6</v>
      </c>
      <c r="D40" s="9" t="s">
        <v>16</v>
      </c>
      <c r="E40" s="9" t="s">
        <v>39</v>
      </c>
      <c r="F40" s="9" t="s">
        <v>65</v>
      </c>
      <c r="G40" s="9"/>
      <c r="H40" s="55">
        <f>H41</f>
        <v>305800</v>
      </c>
      <c r="I40" s="14"/>
      <c r="J40" s="14"/>
      <c r="K40" s="14"/>
      <c r="L40" s="14"/>
      <c r="M40" s="14"/>
      <c r="N40" s="14"/>
    </row>
    <row r="41" spans="1:14" ht="63">
      <c r="A41" s="1"/>
      <c r="B41" s="28" t="s">
        <v>66</v>
      </c>
      <c r="C41" s="9" t="s">
        <v>6</v>
      </c>
      <c r="D41" s="9" t="s">
        <v>16</v>
      </c>
      <c r="E41" s="9" t="s">
        <v>39</v>
      </c>
      <c r="F41" s="9" t="s">
        <v>67</v>
      </c>
      <c r="G41" s="9"/>
      <c r="H41" s="55">
        <f>H42</f>
        <v>305800</v>
      </c>
      <c r="I41" s="14"/>
      <c r="J41" s="14"/>
      <c r="K41" s="14"/>
      <c r="L41" s="14"/>
      <c r="M41" s="14"/>
      <c r="N41" s="14"/>
    </row>
    <row r="42" spans="1:14" ht="47.25">
      <c r="A42" s="1"/>
      <c r="B42" s="27" t="s">
        <v>68</v>
      </c>
      <c r="C42" s="9" t="s">
        <v>6</v>
      </c>
      <c r="D42" s="9" t="s">
        <v>16</v>
      </c>
      <c r="E42" s="9" t="s">
        <v>39</v>
      </c>
      <c r="F42" s="9" t="s">
        <v>69</v>
      </c>
      <c r="G42" s="9"/>
      <c r="H42" s="55">
        <f>H43</f>
        <v>305800</v>
      </c>
      <c r="I42" s="14"/>
      <c r="J42" s="14"/>
      <c r="K42" s="14"/>
      <c r="L42" s="14"/>
      <c r="M42" s="14"/>
      <c r="N42" s="14"/>
    </row>
    <row r="43" spans="1:14" ht="63">
      <c r="A43" s="1"/>
      <c r="B43" s="28" t="s">
        <v>25</v>
      </c>
      <c r="C43" s="9" t="s">
        <v>6</v>
      </c>
      <c r="D43" s="9" t="s">
        <v>16</v>
      </c>
      <c r="E43" s="9" t="s">
        <v>39</v>
      </c>
      <c r="F43" s="9" t="s">
        <v>69</v>
      </c>
      <c r="G43" s="9" t="s">
        <v>26</v>
      </c>
      <c r="H43" s="55">
        <v>305800</v>
      </c>
      <c r="I43" s="14"/>
      <c r="J43" s="14"/>
      <c r="K43" s="14"/>
      <c r="L43" s="14"/>
      <c r="M43" s="14"/>
      <c r="N43" s="14"/>
    </row>
    <row r="44" spans="1:14" ht="31.5">
      <c r="A44" s="1"/>
      <c r="B44" s="31" t="s">
        <v>70</v>
      </c>
      <c r="C44" s="24" t="s">
        <v>6</v>
      </c>
      <c r="D44" s="24" t="s">
        <v>16</v>
      </c>
      <c r="E44" s="24" t="s">
        <v>39</v>
      </c>
      <c r="F44" s="24" t="s">
        <v>71</v>
      </c>
      <c r="G44" s="24"/>
      <c r="H44" s="54">
        <f>H45</f>
        <v>305800</v>
      </c>
      <c r="I44" s="14"/>
      <c r="J44" s="14"/>
      <c r="K44" s="14"/>
      <c r="L44" s="14"/>
      <c r="M44" s="14"/>
      <c r="N44" s="14"/>
    </row>
    <row r="45" spans="1:14" ht="47.25">
      <c r="A45" s="1"/>
      <c r="B45" s="28" t="s">
        <v>72</v>
      </c>
      <c r="C45" s="9" t="s">
        <v>6</v>
      </c>
      <c r="D45" s="9" t="s">
        <v>16</v>
      </c>
      <c r="E45" s="9" t="s">
        <v>39</v>
      </c>
      <c r="F45" s="9" t="s">
        <v>73</v>
      </c>
      <c r="G45" s="9"/>
      <c r="H45" s="55">
        <f>H46</f>
        <v>305800</v>
      </c>
      <c r="I45" s="14"/>
      <c r="J45" s="14"/>
      <c r="K45" s="14"/>
      <c r="L45" s="14"/>
      <c r="M45" s="14"/>
      <c r="N45" s="14"/>
    </row>
    <row r="46" spans="1:14" ht="47.25">
      <c r="A46" s="1"/>
      <c r="B46" s="28" t="s">
        <v>74</v>
      </c>
      <c r="C46" s="9" t="s">
        <v>6</v>
      </c>
      <c r="D46" s="9" t="s">
        <v>16</v>
      </c>
      <c r="E46" s="9" t="s">
        <v>39</v>
      </c>
      <c r="F46" s="9" t="s">
        <v>75</v>
      </c>
      <c r="G46" s="9"/>
      <c r="H46" s="55">
        <f>H47</f>
        <v>305800</v>
      </c>
      <c r="I46" s="14"/>
      <c r="J46" s="14"/>
      <c r="K46" s="14"/>
      <c r="L46" s="14"/>
      <c r="M46" s="14"/>
      <c r="N46" s="14"/>
    </row>
    <row r="47" spans="1:14" ht="31.5">
      <c r="A47" s="1"/>
      <c r="B47" s="27" t="s">
        <v>76</v>
      </c>
      <c r="C47" s="9" t="s">
        <v>6</v>
      </c>
      <c r="D47" s="9" t="s">
        <v>16</v>
      </c>
      <c r="E47" s="9" t="s">
        <v>39</v>
      </c>
      <c r="F47" s="9" t="s">
        <v>77</v>
      </c>
      <c r="G47" s="9"/>
      <c r="H47" s="55">
        <f>H48</f>
        <v>305800</v>
      </c>
      <c r="I47" s="14"/>
      <c r="J47" s="14"/>
      <c r="K47" s="14"/>
      <c r="L47" s="14"/>
      <c r="M47" s="14"/>
      <c r="N47" s="14"/>
    </row>
    <row r="48" spans="1:14" ht="63">
      <c r="A48" s="1"/>
      <c r="B48" s="28" t="s">
        <v>78</v>
      </c>
      <c r="C48" s="9" t="s">
        <v>6</v>
      </c>
      <c r="D48" s="9" t="s">
        <v>16</v>
      </c>
      <c r="E48" s="9" t="s">
        <v>39</v>
      </c>
      <c r="F48" s="9" t="s">
        <v>77</v>
      </c>
      <c r="G48" s="9" t="s">
        <v>26</v>
      </c>
      <c r="H48" s="55">
        <v>305800</v>
      </c>
      <c r="I48" s="14"/>
      <c r="J48" s="14"/>
      <c r="K48" s="14"/>
      <c r="L48" s="14"/>
      <c r="M48" s="14"/>
      <c r="N48" s="14"/>
    </row>
    <row r="49" spans="1:14" ht="15.75">
      <c r="A49" s="1"/>
      <c r="B49" s="21" t="s">
        <v>79</v>
      </c>
      <c r="C49" s="9" t="s">
        <v>6</v>
      </c>
      <c r="D49" s="24" t="s">
        <v>16</v>
      </c>
      <c r="E49" s="24" t="s">
        <v>39</v>
      </c>
      <c r="F49" s="24" t="s">
        <v>80</v>
      </c>
      <c r="G49" s="24"/>
      <c r="H49" s="54">
        <f>H50</f>
        <v>13537906</v>
      </c>
      <c r="I49" s="14"/>
      <c r="J49" s="14"/>
      <c r="K49" s="14"/>
      <c r="L49" s="14"/>
      <c r="M49" s="14"/>
      <c r="N49" s="14"/>
    </row>
    <row r="50" spans="1:14" ht="31.5">
      <c r="A50" s="1"/>
      <c r="B50" s="27" t="s">
        <v>81</v>
      </c>
      <c r="C50" s="9" t="s">
        <v>6</v>
      </c>
      <c r="D50" s="9" t="s">
        <v>16</v>
      </c>
      <c r="E50" s="9" t="s">
        <v>39</v>
      </c>
      <c r="F50" s="9" t="s">
        <v>82</v>
      </c>
      <c r="G50" s="9"/>
      <c r="H50" s="55">
        <f>H51</f>
        <v>13537906</v>
      </c>
      <c r="I50" s="14"/>
      <c r="J50" s="14"/>
      <c r="K50" s="14"/>
      <c r="L50" s="14"/>
      <c r="M50" s="14"/>
      <c r="N50" s="14"/>
    </row>
    <row r="51" spans="1:14" ht="31.5">
      <c r="A51" s="1"/>
      <c r="B51" s="27" t="s">
        <v>23</v>
      </c>
      <c r="C51" s="9" t="s">
        <v>6</v>
      </c>
      <c r="D51" s="9" t="s">
        <v>16</v>
      </c>
      <c r="E51" s="9" t="s">
        <v>39</v>
      </c>
      <c r="F51" s="9" t="s">
        <v>83</v>
      </c>
      <c r="G51" s="9"/>
      <c r="H51" s="55">
        <f>H52+H53+H54</f>
        <v>13537906</v>
      </c>
      <c r="I51" s="14"/>
      <c r="J51" s="14"/>
      <c r="K51" s="14"/>
      <c r="L51" s="14"/>
      <c r="M51" s="14"/>
      <c r="N51" s="14"/>
    </row>
    <row r="52" spans="1:14" ht="63">
      <c r="A52" s="1"/>
      <c r="B52" s="28" t="s">
        <v>25</v>
      </c>
      <c r="C52" s="30" t="s">
        <v>6</v>
      </c>
      <c r="D52" s="30" t="s">
        <v>16</v>
      </c>
      <c r="E52" s="30" t="s">
        <v>39</v>
      </c>
      <c r="F52" s="30" t="s">
        <v>83</v>
      </c>
      <c r="G52" s="30" t="s">
        <v>26</v>
      </c>
      <c r="H52" s="56">
        <v>13346876</v>
      </c>
      <c r="I52" s="32"/>
      <c r="J52" s="32"/>
      <c r="K52" s="32"/>
      <c r="L52" s="32"/>
      <c r="M52" s="32"/>
      <c r="N52" s="32"/>
    </row>
    <row r="53" spans="1:14" ht="31.5">
      <c r="A53" s="1"/>
      <c r="B53" s="28" t="s">
        <v>34</v>
      </c>
      <c r="C53" s="9" t="s">
        <v>6</v>
      </c>
      <c r="D53" s="9" t="s">
        <v>16</v>
      </c>
      <c r="E53" s="9" t="s">
        <v>39</v>
      </c>
      <c r="F53" s="9" t="s">
        <v>83</v>
      </c>
      <c r="G53" s="9" t="s">
        <v>35</v>
      </c>
      <c r="H53" s="56">
        <v>62190</v>
      </c>
      <c r="I53" s="14"/>
      <c r="J53" s="14"/>
      <c r="K53" s="14"/>
      <c r="L53" s="14"/>
      <c r="M53" s="14"/>
      <c r="N53" s="14"/>
    </row>
    <row r="54" spans="1:14" ht="15.75">
      <c r="A54" s="1"/>
      <c r="B54" s="28" t="s">
        <v>36</v>
      </c>
      <c r="C54" s="9" t="s">
        <v>6</v>
      </c>
      <c r="D54" s="9" t="s">
        <v>16</v>
      </c>
      <c r="E54" s="9" t="s">
        <v>39</v>
      </c>
      <c r="F54" s="9" t="s">
        <v>83</v>
      </c>
      <c r="G54" s="9" t="s">
        <v>37</v>
      </c>
      <c r="H54" s="55">
        <v>128840</v>
      </c>
      <c r="I54" s="14"/>
      <c r="J54" s="14"/>
      <c r="K54" s="14"/>
      <c r="L54" s="14"/>
      <c r="M54" s="14"/>
      <c r="N54" s="14"/>
    </row>
    <row r="55" spans="1:14" ht="31.5">
      <c r="A55" s="1"/>
      <c r="B55" s="29" t="s">
        <v>84</v>
      </c>
      <c r="C55" s="24" t="s">
        <v>6</v>
      </c>
      <c r="D55" s="24" t="s">
        <v>16</v>
      </c>
      <c r="E55" s="24" t="s">
        <v>39</v>
      </c>
      <c r="F55" s="24" t="s">
        <v>85</v>
      </c>
      <c r="G55" s="24"/>
      <c r="H55" s="54">
        <f>H56</f>
        <v>336380</v>
      </c>
      <c r="I55" s="14"/>
      <c r="J55" s="14"/>
      <c r="K55" s="14"/>
      <c r="L55" s="14"/>
      <c r="M55" s="14"/>
      <c r="N55" s="14"/>
    </row>
    <row r="56" spans="1:14" ht="15.75">
      <c r="A56" s="1"/>
      <c r="B56" s="28" t="s">
        <v>86</v>
      </c>
      <c r="C56" s="9" t="s">
        <v>6</v>
      </c>
      <c r="D56" s="9" t="s">
        <v>16</v>
      </c>
      <c r="E56" s="9" t="s">
        <v>39</v>
      </c>
      <c r="F56" s="9" t="s">
        <v>87</v>
      </c>
      <c r="G56" s="9"/>
      <c r="H56" s="55">
        <f>H59+H57</f>
        <v>336380</v>
      </c>
      <c r="I56" s="14"/>
      <c r="J56" s="14"/>
      <c r="K56" s="14"/>
      <c r="L56" s="14"/>
      <c r="M56" s="14"/>
      <c r="N56" s="14"/>
    </row>
    <row r="57" spans="1:14" ht="63">
      <c r="A57" s="1"/>
      <c r="B57" s="28" t="s">
        <v>430</v>
      </c>
      <c r="C57" s="9" t="s">
        <v>6</v>
      </c>
      <c r="D57" s="9" t="s">
        <v>16</v>
      </c>
      <c r="E57" s="9" t="s">
        <v>39</v>
      </c>
      <c r="F57" s="9" t="s">
        <v>88</v>
      </c>
      <c r="G57" s="9"/>
      <c r="H57" s="55">
        <f>H58</f>
        <v>30580</v>
      </c>
      <c r="I57" s="14"/>
      <c r="J57" s="14"/>
      <c r="K57" s="14"/>
      <c r="L57" s="14"/>
      <c r="M57" s="14"/>
      <c r="N57" s="14"/>
    </row>
    <row r="58" spans="1:14" ht="63">
      <c r="A58" s="1"/>
      <c r="B58" s="28" t="s">
        <v>25</v>
      </c>
      <c r="C58" s="9" t="s">
        <v>6</v>
      </c>
      <c r="D58" s="9" t="s">
        <v>16</v>
      </c>
      <c r="E58" s="9" t="s">
        <v>39</v>
      </c>
      <c r="F58" s="9" t="s">
        <v>88</v>
      </c>
      <c r="G58" s="9" t="s">
        <v>26</v>
      </c>
      <c r="H58" s="55">
        <v>30580</v>
      </c>
      <c r="I58" s="14"/>
      <c r="J58" s="14"/>
      <c r="K58" s="14"/>
      <c r="L58" s="14"/>
      <c r="M58" s="14"/>
      <c r="N58" s="14"/>
    </row>
    <row r="59" spans="1:14" ht="47.25">
      <c r="A59" s="1"/>
      <c r="B59" s="27" t="s">
        <v>89</v>
      </c>
      <c r="C59" s="9" t="s">
        <v>6</v>
      </c>
      <c r="D59" s="9" t="s">
        <v>16</v>
      </c>
      <c r="E59" s="9" t="s">
        <v>39</v>
      </c>
      <c r="F59" s="9" t="s">
        <v>90</v>
      </c>
      <c r="G59" s="9"/>
      <c r="H59" s="55">
        <f>H60</f>
        <v>305800</v>
      </c>
      <c r="I59" s="14"/>
      <c r="J59" s="14"/>
      <c r="K59" s="14"/>
      <c r="L59" s="14"/>
      <c r="M59" s="14"/>
      <c r="N59" s="14"/>
    </row>
    <row r="60" spans="1:14" ht="63">
      <c r="A60" s="1"/>
      <c r="B60" s="28" t="s">
        <v>25</v>
      </c>
      <c r="C60" s="9" t="s">
        <v>6</v>
      </c>
      <c r="D60" s="9" t="s">
        <v>16</v>
      </c>
      <c r="E60" s="9" t="s">
        <v>39</v>
      </c>
      <c r="F60" s="9" t="s">
        <v>90</v>
      </c>
      <c r="G60" s="9" t="s">
        <v>26</v>
      </c>
      <c r="H60" s="55">
        <v>305800</v>
      </c>
      <c r="I60" s="14"/>
      <c r="J60" s="14"/>
      <c r="K60" s="14"/>
      <c r="L60" s="14"/>
      <c r="M60" s="14"/>
      <c r="N60" s="14"/>
    </row>
    <row r="61" spans="1:14" ht="47.25">
      <c r="A61" s="1"/>
      <c r="B61" s="33" t="s">
        <v>91</v>
      </c>
      <c r="C61" s="24" t="s">
        <v>6</v>
      </c>
      <c r="D61" s="24" t="s">
        <v>16</v>
      </c>
      <c r="E61" s="24" t="s">
        <v>92</v>
      </c>
      <c r="F61" s="9"/>
      <c r="G61" s="9"/>
      <c r="H61" s="54">
        <f>H62+H68</f>
        <v>4525310</v>
      </c>
      <c r="I61" s="14"/>
      <c r="J61" s="14"/>
      <c r="K61" s="14"/>
      <c r="L61" s="14"/>
      <c r="M61" s="14"/>
      <c r="N61" s="14"/>
    </row>
    <row r="62" spans="1:14" ht="47.25">
      <c r="A62" s="1"/>
      <c r="B62" s="31" t="s">
        <v>93</v>
      </c>
      <c r="C62" s="24" t="s">
        <v>6</v>
      </c>
      <c r="D62" s="24" t="s">
        <v>16</v>
      </c>
      <c r="E62" s="24" t="s">
        <v>92</v>
      </c>
      <c r="F62" s="24" t="s">
        <v>94</v>
      </c>
      <c r="G62" s="24"/>
      <c r="H62" s="54">
        <f>H63</f>
        <v>3956502</v>
      </c>
      <c r="I62" s="14"/>
      <c r="J62" s="14"/>
      <c r="K62" s="14"/>
      <c r="L62" s="14"/>
      <c r="M62" s="14"/>
      <c r="N62" s="14"/>
    </row>
    <row r="63" spans="1:14" ht="63">
      <c r="A63" s="1"/>
      <c r="B63" s="28" t="s">
        <v>95</v>
      </c>
      <c r="C63" s="9" t="s">
        <v>6</v>
      </c>
      <c r="D63" s="9" t="s">
        <v>16</v>
      </c>
      <c r="E63" s="9" t="s">
        <v>92</v>
      </c>
      <c r="F63" s="9" t="s">
        <v>96</v>
      </c>
      <c r="G63" s="9"/>
      <c r="H63" s="55">
        <f>H64</f>
        <v>3956502</v>
      </c>
      <c r="I63" s="14"/>
      <c r="J63" s="14"/>
      <c r="K63" s="14"/>
      <c r="L63" s="14"/>
      <c r="M63" s="14"/>
      <c r="N63" s="14"/>
    </row>
    <row r="64" spans="1:14" ht="31.5">
      <c r="A64" s="1"/>
      <c r="B64" s="28" t="s">
        <v>97</v>
      </c>
      <c r="C64" s="30" t="s">
        <v>6</v>
      </c>
      <c r="D64" s="30" t="s">
        <v>16</v>
      </c>
      <c r="E64" s="30" t="s">
        <v>92</v>
      </c>
      <c r="F64" s="30" t="s">
        <v>98</v>
      </c>
      <c r="G64" s="30"/>
      <c r="H64" s="56">
        <f>H65</f>
        <v>3956502</v>
      </c>
      <c r="I64" s="14"/>
      <c r="J64" s="14"/>
      <c r="K64" s="14"/>
      <c r="L64" s="14"/>
      <c r="M64" s="14"/>
      <c r="N64" s="14"/>
    </row>
    <row r="65" spans="1:14" ht="31.5">
      <c r="A65" s="1"/>
      <c r="B65" s="27" t="s">
        <v>23</v>
      </c>
      <c r="C65" s="9" t="s">
        <v>6</v>
      </c>
      <c r="D65" s="9" t="s">
        <v>16</v>
      </c>
      <c r="E65" s="9" t="s">
        <v>92</v>
      </c>
      <c r="F65" s="9" t="s">
        <v>99</v>
      </c>
      <c r="G65" s="9"/>
      <c r="H65" s="55">
        <f>H66+H67</f>
        <v>3956502</v>
      </c>
      <c r="I65" s="14"/>
      <c r="J65" s="14"/>
      <c r="K65" s="14"/>
      <c r="L65" s="14"/>
      <c r="M65" s="14"/>
      <c r="N65" s="14"/>
    </row>
    <row r="66" spans="1:14" ht="63">
      <c r="A66" s="1"/>
      <c r="B66" s="34" t="s">
        <v>25</v>
      </c>
      <c r="C66" s="9" t="s">
        <v>6</v>
      </c>
      <c r="D66" s="9" t="s">
        <v>16</v>
      </c>
      <c r="E66" s="9" t="s">
        <v>92</v>
      </c>
      <c r="F66" s="9" t="s">
        <v>99</v>
      </c>
      <c r="G66" s="9" t="s">
        <v>26</v>
      </c>
      <c r="H66" s="55">
        <v>3955502</v>
      </c>
      <c r="I66" s="14"/>
      <c r="J66" s="14"/>
      <c r="K66" s="14"/>
      <c r="L66" s="14"/>
      <c r="M66" s="14"/>
      <c r="N66" s="14"/>
    </row>
    <row r="67" spans="1:14" ht="15.75">
      <c r="A67" s="1"/>
      <c r="B67" s="28" t="s">
        <v>36</v>
      </c>
      <c r="C67" s="9" t="s">
        <v>6</v>
      </c>
      <c r="D67" s="9" t="s">
        <v>16</v>
      </c>
      <c r="E67" s="9" t="s">
        <v>92</v>
      </c>
      <c r="F67" s="9" t="s">
        <v>99</v>
      </c>
      <c r="G67" s="9" t="s">
        <v>37</v>
      </c>
      <c r="H67" s="57">
        <v>1000</v>
      </c>
      <c r="I67" s="14"/>
      <c r="J67" s="14"/>
      <c r="K67" s="14"/>
      <c r="L67" s="14"/>
      <c r="M67" s="14"/>
      <c r="N67" s="14"/>
    </row>
    <row r="68" spans="1:14" ht="31.5">
      <c r="A68" s="1"/>
      <c r="B68" s="31" t="s">
        <v>100</v>
      </c>
      <c r="C68" s="24" t="s">
        <v>6</v>
      </c>
      <c r="D68" s="24" t="s">
        <v>16</v>
      </c>
      <c r="E68" s="24" t="s">
        <v>92</v>
      </c>
      <c r="F68" s="35" t="s">
        <v>101</v>
      </c>
      <c r="G68" s="24"/>
      <c r="H68" s="58">
        <f>H69</f>
        <v>568808</v>
      </c>
      <c r="I68" s="14"/>
      <c r="J68" s="14"/>
      <c r="K68" s="14"/>
      <c r="L68" s="14"/>
      <c r="M68" s="14"/>
      <c r="N68" s="14"/>
    </row>
    <row r="69" spans="1:14" ht="31.5">
      <c r="A69" s="1"/>
      <c r="B69" s="28" t="s">
        <v>102</v>
      </c>
      <c r="C69" s="9" t="s">
        <v>6</v>
      </c>
      <c r="D69" s="9" t="s">
        <v>16</v>
      </c>
      <c r="E69" s="9" t="s">
        <v>92</v>
      </c>
      <c r="F69" s="9" t="s">
        <v>103</v>
      </c>
      <c r="G69" s="9"/>
      <c r="H69" s="57">
        <f>H70</f>
        <v>568808</v>
      </c>
      <c r="I69" s="32"/>
      <c r="J69" s="14"/>
      <c r="K69" s="14"/>
      <c r="L69" s="14"/>
      <c r="M69" s="14"/>
      <c r="N69" s="14"/>
    </row>
    <row r="70" spans="1:14" ht="31.5">
      <c r="A70" s="1"/>
      <c r="B70" s="36" t="s">
        <v>23</v>
      </c>
      <c r="C70" s="9" t="s">
        <v>6</v>
      </c>
      <c r="D70" s="9" t="s">
        <v>16</v>
      </c>
      <c r="E70" s="9" t="s">
        <v>92</v>
      </c>
      <c r="F70" s="9" t="s">
        <v>104</v>
      </c>
      <c r="G70" s="9"/>
      <c r="H70" s="57">
        <f>H71+H72</f>
        <v>568808</v>
      </c>
      <c r="I70" s="14"/>
      <c r="J70" s="14"/>
      <c r="K70" s="14"/>
      <c r="L70" s="14"/>
      <c r="M70" s="14"/>
      <c r="N70" s="14"/>
    </row>
    <row r="71" spans="1:14" ht="63">
      <c r="A71" s="1"/>
      <c r="B71" s="36" t="s">
        <v>25</v>
      </c>
      <c r="C71" s="9" t="s">
        <v>6</v>
      </c>
      <c r="D71" s="9" t="s">
        <v>16</v>
      </c>
      <c r="E71" s="9" t="s">
        <v>92</v>
      </c>
      <c r="F71" s="9" t="s">
        <v>104</v>
      </c>
      <c r="G71" s="9" t="s">
        <v>26</v>
      </c>
      <c r="H71" s="59">
        <v>553288</v>
      </c>
      <c r="I71" s="14"/>
      <c r="J71" s="14"/>
      <c r="K71" s="14"/>
      <c r="L71" s="14"/>
      <c r="M71" s="14"/>
      <c r="N71" s="14"/>
    </row>
    <row r="72" spans="1:14" ht="31.5">
      <c r="A72" s="1"/>
      <c r="B72" s="36" t="s">
        <v>34</v>
      </c>
      <c r="C72" s="9" t="s">
        <v>6</v>
      </c>
      <c r="D72" s="9" t="s">
        <v>16</v>
      </c>
      <c r="E72" s="9" t="s">
        <v>92</v>
      </c>
      <c r="F72" s="9" t="s">
        <v>104</v>
      </c>
      <c r="G72" s="9" t="s">
        <v>35</v>
      </c>
      <c r="H72" s="57">
        <v>15520</v>
      </c>
      <c r="I72" s="14"/>
      <c r="J72" s="14"/>
      <c r="K72" s="14"/>
      <c r="L72" s="14"/>
      <c r="M72" s="14"/>
      <c r="N72" s="14"/>
    </row>
    <row r="73" spans="1:14" ht="15.75">
      <c r="A73" s="1"/>
      <c r="B73" s="37" t="s">
        <v>107</v>
      </c>
      <c r="C73" s="24" t="s">
        <v>6</v>
      </c>
      <c r="D73" s="24" t="s">
        <v>16</v>
      </c>
      <c r="E73" s="24" t="s">
        <v>108</v>
      </c>
      <c r="F73" s="8"/>
      <c r="G73" s="9"/>
      <c r="H73" s="58">
        <f>H74</f>
        <v>1250000</v>
      </c>
      <c r="I73" s="14"/>
      <c r="J73" s="14"/>
      <c r="K73" s="14"/>
      <c r="L73" s="14"/>
      <c r="M73" s="14"/>
      <c r="N73" s="14"/>
    </row>
    <row r="74" spans="1:14" ht="22.5" customHeight="1">
      <c r="A74" s="1"/>
      <c r="B74" s="37" t="s">
        <v>109</v>
      </c>
      <c r="C74" s="24" t="s">
        <v>6</v>
      </c>
      <c r="D74" s="24" t="s">
        <v>16</v>
      </c>
      <c r="E74" s="24" t="s">
        <v>108</v>
      </c>
      <c r="F74" s="3" t="s">
        <v>110</v>
      </c>
      <c r="G74" s="24"/>
      <c r="H74" s="58">
        <f>H75</f>
        <v>1250000</v>
      </c>
      <c r="I74" s="14"/>
      <c r="J74" s="14"/>
      <c r="K74" s="14"/>
      <c r="L74" s="14"/>
      <c r="M74" s="14"/>
      <c r="N74" s="14"/>
    </row>
    <row r="75" spans="1:14" ht="15.75">
      <c r="A75" s="1"/>
      <c r="B75" s="36" t="s">
        <v>107</v>
      </c>
      <c r="C75" s="9" t="s">
        <v>6</v>
      </c>
      <c r="D75" s="9" t="s">
        <v>16</v>
      </c>
      <c r="E75" s="9" t="s">
        <v>108</v>
      </c>
      <c r="F75" s="8" t="s">
        <v>111</v>
      </c>
      <c r="G75" s="9"/>
      <c r="H75" s="57">
        <f>H76</f>
        <v>1250000</v>
      </c>
      <c r="I75" s="14"/>
      <c r="J75" s="14"/>
      <c r="K75" s="14"/>
      <c r="L75" s="14"/>
      <c r="M75" s="14"/>
      <c r="N75" s="14"/>
    </row>
    <row r="76" spans="1:14" ht="15.75">
      <c r="A76" s="1"/>
      <c r="B76" s="36" t="s">
        <v>112</v>
      </c>
      <c r="C76" s="9" t="s">
        <v>6</v>
      </c>
      <c r="D76" s="9" t="s">
        <v>16</v>
      </c>
      <c r="E76" s="9" t="s">
        <v>108</v>
      </c>
      <c r="F76" s="8" t="s">
        <v>113</v>
      </c>
      <c r="G76" s="9"/>
      <c r="H76" s="57">
        <f>H77</f>
        <v>1250000</v>
      </c>
      <c r="I76" s="14"/>
      <c r="J76" s="14"/>
      <c r="K76" s="14"/>
      <c r="L76" s="14"/>
      <c r="M76" s="14"/>
      <c r="N76" s="14"/>
    </row>
    <row r="77" spans="1:14" ht="15.75">
      <c r="A77" s="1"/>
      <c r="B77" s="36" t="s">
        <v>36</v>
      </c>
      <c r="C77" s="9" t="s">
        <v>6</v>
      </c>
      <c r="D77" s="9" t="s">
        <v>16</v>
      </c>
      <c r="E77" s="9" t="s">
        <v>108</v>
      </c>
      <c r="F77" s="8" t="s">
        <v>113</v>
      </c>
      <c r="G77" s="9" t="s">
        <v>37</v>
      </c>
      <c r="H77" s="59">
        <v>1250000</v>
      </c>
      <c r="I77" s="14"/>
      <c r="J77" s="14"/>
      <c r="K77" s="14"/>
      <c r="L77" s="14"/>
      <c r="M77" s="14"/>
      <c r="N77" s="14"/>
    </row>
    <row r="78" spans="1:14" ht="15.75">
      <c r="A78" s="1"/>
      <c r="B78" s="37" t="s">
        <v>114</v>
      </c>
      <c r="C78" s="24" t="s">
        <v>6</v>
      </c>
      <c r="D78" s="24" t="s">
        <v>16</v>
      </c>
      <c r="E78" s="24" t="s">
        <v>115</v>
      </c>
      <c r="F78" s="9"/>
      <c r="G78" s="9"/>
      <c r="H78" s="54">
        <f>H79+H94+H99+H109+H114+H121+H127+H104</f>
        <v>25146077</v>
      </c>
      <c r="I78" s="14"/>
      <c r="J78" s="14"/>
      <c r="K78" s="14"/>
      <c r="L78" s="14"/>
      <c r="M78" s="14"/>
      <c r="N78" s="14"/>
    </row>
    <row r="79" spans="1:14" ht="31.5">
      <c r="A79" s="1"/>
      <c r="B79" s="37" t="s">
        <v>116</v>
      </c>
      <c r="C79" s="24" t="s">
        <v>6</v>
      </c>
      <c r="D79" s="24" t="s">
        <v>16</v>
      </c>
      <c r="E79" s="24" t="s">
        <v>115</v>
      </c>
      <c r="F79" s="24" t="s">
        <v>40</v>
      </c>
      <c r="G79" s="24"/>
      <c r="H79" s="54">
        <f>H80+H84+H90</f>
        <v>1540260</v>
      </c>
      <c r="I79" s="14"/>
      <c r="J79" s="14"/>
      <c r="K79" s="14"/>
      <c r="L79" s="14"/>
      <c r="M79" s="14"/>
      <c r="N79" s="14"/>
    </row>
    <row r="80" spans="1:14" ht="63">
      <c r="A80" s="1"/>
      <c r="B80" s="36" t="s">
        <v>117</v>
      </c>
      <c r="C80" s="9" t="s">
        <v>6</v>
      </c>
      <c r="D80" s="9" t="s">
        <v>16</v>
      </c>
      <c r="E80" s="9" t="s">
        <v>115</v>
      </c>
      <c r="F80" s="9" t="s">
        <v>118</v>
      </c>
      <c r="G80" s="9"/>
      <c r="H80" s="55">
        <f>H81</f>
        <v>124300</v>
      </c>
      <c r="I80" s="14"/>
      <c r="J80" s="14"/>
      <c r="K80" s="14"/>
      <c r="L80" s="14"/>
      <c r="M80" s="14"/>
      <c r="N80" s="14"/>
    </row>
    <row r="81" spans="1:14" ht="31.5">
      <c r="A81" s="1"/>
      <c r="B81" s="36" t="s">
        <v>119</v>
      </c>
      <c r="C81" s="9" t="s">
        <v>6</v>
      </c>
      <c r="D81" s="9" t="s">
        <v>16</v>
      </c>
      <c r="E81" s="9" t="s">
        <v>115</v>
      </c>
      <c r="F81" s="9" t="s">
        <v>120</v>
      </c>
      <c r="G81" s="9"/>
      <c r="H81" s="55">
        <f>H82</f>
        <v>124300</v>
      </c>
      <c r="I81" s="14"/>
      <c r="J81" s="14"/>
      <c r="K81" s="14"/>
      <c r="L81" s="14"/>
      <c r="M81" s="14"/>
      <c r="N81" s="14"/>
    </row>
    <row r="82" spans="1:14" ht="47.25">
      <c r="A82" s="1"/>
      <c r="B82" s="36" t="s">
        <v>121</v>
      </c>
      <c r="C82" s="9" t="s">
        <v>6</v>
      </c>
      <c r="D82" s="9" t="s">
        <v>16</v>
      </c>
      <c r="E82" s="9" t="s">
        <v>115</v>
      </c>
      <c r="F82" s="9" t="s">
        <v>122</v>
      </c>
      <c r="G82" s="9"/>
      <c r="H82" s="55">
        <f>H83</f>
        <v>124300</v>
      </c>
      <c r="I82" s="14"/>
      <c r="J82" s="14"/>
      <c r="K82" s="14"/>
      <c r="L82" s="14"/>
      <c r="M82" s="14"/>
      <c r="N82" s="14"/>
    </row>
    <row r="83" spans="1:14" ht="31.5">
      <c r="A83" s="1"/>
      <c r="B83" s="36" t="s">
        <v>123</v>
      </c>
      <c r="C83" s="9" t="s">
        <v>6</v>
      </c>
      <c r="D83" s="9" t="s">
        <v>16</v>
      </c>
      <c r="E83" s="9" t="s">
        <v>115</v>
      </c>
      <c r="F83" s="9" t="s">
        <v>122</v>
      </c>
      <c r="G83" s="9" t="s">
        <v>124</v>
      </c>
      <c r="H83" s="55">
        <v>124300</v>
      </c>
      <c r="I83" s="14"/>
      <c r="J83" s="14"/>
      <c r="K83" s="14"/>
      <c r="L83" s="14"/>
      <c r="M83" s="14"/>
      <c r="N83" s="14"/>
    </row>
    <row r="84" spans="1:14" ht="63">
      <c r="A84" s="1"/>
      <c r="B84" s="28" t="s">
        <v>125</v>
      </c>
      <c r="C84" s="9" t="s">
        <v>6</v>
      </c>
      <c r="D84" s="9" t="s">
        <v>16</v>
      </c>
      <c r="E84" s="9" t="s">
        <v>115</v>
      </c>
      <c r="F84" s="9" t="s">
        <v>126</v>
      </c>
      <c r="G84" s="9"/>
      <c r="H84" s="55">
        <f>H85</f>
        <v>778960</v>
      </c>
      <c r="I84" s="14"/>
      <c r="J84" s="14"/>
      <c r="K84" s="14"/>
      <c r="L84" s="14"/>
      <c r="M84" s="14"/>
      <c r="N84" s="14"/>
    </row>
    <row r="85" spans="1:14" ht="47.25">
      <c r="A85" s="1"/>
      <c r="B85" s="28" t="s">
        <v>127</v>
      </c>
      <c r="C85" s="9" t="s">
        <v>6</v>
      </c>
      <c r="D85" s="9" t="s">
        <v>16</v>
      </c>
      <c r="E85" s="9" t="s">
        <v>115</v>
      </c>
      <c r="F85" s="9" t="s">
        <v>128</v>
      </c>
      <c r="G85" s="9"/>
      <c r="H85" s="55">
        <f>H86</f>
        <v>778960</v>
      </c>
      <c r="I85" s="14"/>
      <c r="J85" s="14"/>
      <c r="K85" s="14"/>
      <c r="L85" s="14"/>
      <c r="M85" s="14"/>
      <c r="N85" s="14"/>
    </row>
    <row r="86" spans="1:14" ht="31.5">
      <c r="A86" s="1"/>
      <c r="B86" s="28" t="s">
        <v>129</v>
      </c>
      <c r="C86" s="9" t="s">
        <v>6</v>
      </c>
      <c r="D86" s="9" t="s">
        <v>16</v>
      </c>
      <c r="E86" s="9" t="s">
        <v>115</v>
      </c>
      <c r="F86" s="9" t="s">
        <v>130</v>
      </c>
      <c r="G86" s="9"/>
      <c r="H86" s="55">
        <f>H87+H88+H89</f>
        <v>778960</v>
      </c>
      <c r="I86" s="14"/>
      <c r="J86" s="14"/>
      <c r="K86" s="14"/>
      <c r="L86" s="14"/>
      <c r="M86" s="14"/>
      <c r="N86" s="14"/>
    </row>
    <row r="87" spans="1:14" ht="31.5">
      <c r="A87" s="1"/>
      <c r="B87" s="28" t="s">
        <v>34</v>
      </c>
      <c r="C87" s="9" t="s">
        <v>6</v>
      </c>
      <c r="D87" s="9" t="s">
        <v>16</v>
      </c>
      <c r="E87" s="9" t="s">
        <v>115</v>
      </c>
      <c r="F87" s="9" t="s">
        <v>130</v>
      </c>
      <c r="G87" s="9" t="s">
        <v>35</v>
      </c>
      <c r="H87" s="56">
        <v>159000</v>
      </c>
      <c r="I87" s="32"/>
      <c r="J87" s="14"/>
      <c r="K87" s="14"/>
      <c r="L87" s="14"/>
      <c r="M87" s="14"/>
      <c r="N87" s="14"/>
    </row>
    <row r="88" spans="1:14" ht="15.75">
      <c r="A88" s="1"/>
      <c r="B88" s="36" t="s">
        <v>243</v>
      </c>
      <c r="C88" s="9" t="s">
        <v>6</v>
      </c>
      <c r="D88" s="30" t="s">
        <v>16</v>
      </c>
      <c r="E88" s="30" t="s">
        <v>115</v>
      </c>
      <c r="F88" s="30" t="s">
        <v>130</v>
      </c>
      <c r="G88" s="30" t="s">
        <v>244</v>
      </c>
      <c r="H88" s="56">
        <v>538960</v>
      </c>
      <c r="I88" s="32"/>
      <c r="J88" s="14"/>
      <c r="K88" s="14"/>
      <c r="L88" s="14"/>
      <c r="M88" s="14"/>
      <c r="N88" s="14"/>
    </row>
    <row r="89" spans="1:14" ht="31.5">
      <c r="A89" s="1"/>
      <c r="B89" s="36" t="s">
        <v>123</v>
      </c>
      <c r="C89" s="9" t="s">
        <v>6</v>
      </c>
      <c r="D89" s="30" t="s">
        <v>16</v>
      </c>
      <c r="E89" s="30" t="s">
        <v>115</v>
      </c>
      <c r="F89" s="30" t="s">
        <v>130</v>
      </c>
      <c r="G89" s="30" t="s">
        <v>124</v>
      </c>
      <c r="H89" s="56">
        <v>81000</v>
      </c>
      <c r="I89" s="32"/>
      <c r="J89" s="14"/>
      <c r="K89" s="14"/>
      <c r="L89" s="14"/>
      <c r="M89" s="14"/>
      <c r="N89" s="14"/>
    </row>
    <row r="90" spans="1:14" ht="63">
      <c r="A90" s="1"/>
      <c r="B90" s="28" t="s">
        <v>131</v>
      </c>
      <c r="C90" s="9" t="s">
        <v>6</v>
      </c>
      <c r="D90" s="9" t="s">
        <v>16</v>
      </c>
      <c r="E90" s="9" t="s">
        <v>115</v>
      </c>
      <c r="F90" s="9" t="s">
        <v>41</v>
      </c>
      <c r="G90" s="9"/>
      <c r="H90" s="55">
        <f>H91</f>
        <v>637000</v>
      </c>
      <c r="I90" s="14"/>
      <c r="J90" s="14"/>
      <c r="K90" s="14"/>
      <c r="L90" s="14"/>
      <c r="M90" s="14"/>
      <c r="N90" s="14"/>
    </row>
    <row r="91" spans="1:14" ht="63">
      <c r="A91" s="1"/>
      <c r="B91" s="28" t="s">
        <v>132</v>
      </c>
      <c r="C91" s="9" t="s">
        <v>6</v>
      </c>
      <c r="D91" s="9" t="s">
        <v>16</v>
      </c>
      <c r="E91" s="9" t="s">
        <v>115</v>
      </c>
      <c r="F91" s="9" t="s">
        <v>133</v>
      </c>
      <c r="G91" s="9"/>
      <c r="H91" s="55">
        <f>H92</f>
        <v>637000</v>
      </c>
      <c r="I91" s="14"/>
      <c r="J91" s="14"/>
      <c r="K91" s="14"/>
      <c r="L91" s="14"/>
      <c r="M91" s="14"/>
      <c r="N91" s="14"/>
    </row>
    <row r="92" spans="1:14" ht="47.25">
      <c r="A92" s="1"/>
      <c r="B92" s="36" t="s">
        <v>134</v>
      </c>
      <c r="C92" s="9" t="s">
        <v>6</v>
      </c>
      <c r="D92" s="9" t="s">
        <v>16</v>
      </c>
      <c r="E92" s="9" t="s">
        <v>115</v>
      </c>
      <c r="F92" s="9" t="s">
        <v>135</v>
      </c>
      <c r="G92" s="9"/>
      <c r="H92" s="55">
        <f>H93</f>
        <v>637000</v>
      </c>
      <c r="I92" s="14"/>
      <c r="J92" s="14"/>
      <c r="K92" s="14"/>
      <c r="L92" s="14"/>
      <c r="M92" s="14"/>
      <c r="N92" s="14"/>
    </row>
    <row r="93" spans="1:14" ht="15.75">
      <c r="A93" s="1"/>
      <c r="B93" s="36" t="s">
        <v>243</v>
      </c>
      <c r="C93" s="9" t="s">
        <v>6</v>
      </c>
      <c r="D93" s="9" t="s">
        <v>16</v>
      </c>
      <c r="E93" s="9" t="s">
        <v>115</v>
      </c>
      <c r="F93" s="9" t="s">
        <v>135</v>
      </c>
      <c r="G93" s="9" t="s">
        <v>244</v>
      </c>
      <c r="H93" s="55">
        <v>637000</v>
      </c>
      <c r="I93" s="14"/>
      <c r="J93" s="14"/>
      <c r="K93" s="14"/>
      <c r="L93" s="14"/>
      <c r="M93" s="14"/>
      <c r="N93" s="14"/>
    </row>
    <row r="94" spans="1:14" ht="31.5">
      <c r="A94" s="1"/>
      <c r="B94" s="31" t="s">
        <v>136</v>
      </c>
      <c r="C94" s="24" t="s">
        <v>6</v>
      </c>
      <c r="D94" s="24" t="s">
        <v>16</v>
      </c>
      <c r="E94" s="24" t="s">
        <v>115</v>
      </c>
      <c r="F94" s="24" t="s">
        <v>55</v>
      </c>
      <c r="G94" s="9"/>
      <c r="H94" s="54">
        <f>H95</f>
        <v>50000</v>
      </c>
      <c r="I94" s="14"/>
      <c r="J94" s="14"/>
      <c r="K94" s="14"/>
      <c r="L94" s="14"/>
      <c r="M94" s="14"/>
      <c r="N94" s="14"/>
    </row>
    <row r="95" spans="1:14" ht="78.75">
      <c r="A95" s="1"/>
      <c r="B95" s="28" t="s">
        <v>137</v>
      </c>
      <c r="C95" s="9" t="s">
        <v>6</v>
      </c>
      <c r="D95" s="9" t="s">
        <v>16</v>
      </c>
      <c r="E95" s="9" t="s">
        <v>115</v>
      </c>
      <c r="F95" s="9" t="s">
        <v>57</v>
      </c>
      <c r="G95" s="9"/>
      <c r="H95" s="55">
        <f>H96</f>
        <v>50000</v>
      </c>
      <c r="I95" s="14"/>
      <c r="J95" s="14"/>
      <c r="K95" s="14"/>
      <c r="L95" s="14"/>
      <c r="M95" s="14"/>
      <c r="N95" s="14"/>
    </row>
    <row r="96" spans="1:14" ht="15.75">
      <c r="A96" s="1"/>
      <c r="B96" s="28" t="s">
        <v>138</v>
      </c>
      <c r="C96" s="9" t="s">
        <v>6</v>
      </c>
      <c r="D96" s="9" t="s">
        <v>16</v>
      </c>
      <c r="E96" s="9" t="s">
        <v>115</v>
      </c>
      <c r="F96" s="9" t="s">
        <v>139</v>
      </c>
      <c r="G96" s="9"/>
      <c r="H96" s="55">
        <f>H97</f>
        <v>50000</v>
      </c>
      <c r="I96" s="14"/>
      <c r="J96" s="14"/>
      <c r="K96" s="14"/>
      <c r="L96" s="14"/>
      <c r="M96" s="14"/>
      <c r="N96" s="14"/>
    </row>
    <row r="97" spans="1:14" ht="31.5">
      <c r="A97" s="1"/>
      <c r="B97" s="28" t="s">
        <v>140</v>
      </c>
      <c r="C97" s="9" t="s">
        <v>6</v>
      </c>
      <c r="D97" s="9" t="s">
        <v>16</v>
      </c>
      <c r="E97" s="9" t="s">
        <v>115</v>
      </c>
      <c r="F97" s="9" t="s">
        <v>141</v>
      </c>
      <c r="G97" s="9"/>
      <c r="H97" s="55">
        <f>H98</f>
        <v>50000</v>
      </c>
      <c r="I97" s="14"/>
      <c r="J97" s="14"/>
      <c r="K97" s="14"/>
      <c r="L97" s="14"/>
      <c r="M97" s="14"/>
      <c r="N97" s="14"/>
    </row>
    <row r="98" spans="1:14" ht="31.5">
      <c r="A98" s="1"/>
      <c r="B98" s="28" t="s">
        <v>34</v>
      </c>
      <c r="C98" s="9" t="s">
        <v>6</v>
      </c>
      <c r="D98" s="9" t="s">
        <v>16</v>
      </c>
      <c r="E98" s="9" t="s">
        <v>115</v>
      </c>
      <c r="F98" s="9" t="s">
        <v>141</v>
      </c>
      <c r="G98" s="9" t="s">
        <v>35</v>
      </c>
      <c r="H98" s="55">
        <v>50000</v>
      </c>
      <c r="I98" s="14"/>
      <c r="J98" s="14"/>
      <c r="K98" s="14"/>
      <c r="L98" s="14"/>
      <c r="M98" s="14"/>
      <c r="N98" s="14"/>
    </row>
    <row r="99" spans="1:14" ht="63">
      <c r="A99" s="1"/>
      <c r="B99" s="21" t="s">
        <v>142</v>
      </c>
      <c r="C99" s="24" t="s">
        <v>6</v>
      </c>
      <c r="D99" s="24" t="s">
        <v>16</v>
      </c>
      <c r="E99" s="24" t="s">
        <v>115</v>
      </c>
      <c r="F99" s="24" t="s">
        <v>143</v>
      </c>
      <c r="G99" s="24"/>
      <c r="H99" s="54">
        <f>H100</f>
        <v>96000</v>
      </c>
      <c r="I99" s="14"/>
      <c r="J99" s="14"/>
      <c r="K99" s="14"/>
      <c r="L99" s="14"/>
      <c r="M99" s="14"/>
      <c r="N99" s="14"/>
    </row>
    <row r="100" spans="1:14" ht="78.75">
      <c r="A100" s="1"/>
      <c r="B100" s="28" t="s">
        <v>144</v>
      </c>
      <c r="C100" s="9" t="s">
        <v>6</v>
      </c>
      <c r="D100" s="9" t="s">
        <v>16</v>
      </c>
      <c r="E100" s="9" t="s">
        <v>115</v>
      </c>
      <c r="F100" s="9" t="s">
        <v>145</v>
      </c>
      <c r="G100" s="9"/>
      <c r="H100" s="56">
        <f>H101</f>
        <v>96000</v>
      </c>
      <c r="I100" s="14"/>
      <c r="J100" s="14"/>
      <c r="K100" s="14"/>
      <c r="L100" s="14"/>
      <c r="M100" s="14"/>
      <c r="N100" s="14"/>
    </row>
    <row r="101" spans="1:14" ht="47.25">
      <c r="A101" s="1"/>
      <c r="B101" s="28" t="s">
        <v>146</v>
      </c>
      <c r="C101" s="9" t="s">
        <v>6</v>
      </c>
      <c r="D101" s="9" t="s">
        <v>16</v>
      </c>
      <c r="E101" s="9" t="s">
        <v>115</v>
      </c>
      <c r="F101" s="9" t="s">
        <v>147</v>
      </c>
      <c r="G101" s="9"/>
      <c r="H101" s="56">
        <f>H102</f>
        <v>96000</v>
      </c>
      <c r="I101" s="14"/>
      <c r="J101" s="14"/>
      <c r="K101" s="14"/>
      <c r="L101" s="14"/>
      <c r="M101" s="14"/>
      <c r="N101" s="14"/>
    </row>
    <row r="102" spans="1:14" ht="31.5">
      <c r="A102" s="1"/>
      <c r="B102" s="36" t="s">
        <v>148</v>
      </c>
      <c r="C102" s="9" t="s">
        <v>6</v>
      </c>
      <c r="D102" s="9" t="s">
        <v>16</v>
      </c>
      <c r="E102" s="9" t="s">
        <v>115</v>
      </c>
      <c r="F102" s="8" t="s">
        <v>149</v>
      </c>
      <c r="G102" s="9"/>
      <c r="H102" s="56">
        <f>H103</f>
        <v>96000</v>
      </c>
      <c r="I102" s="14"/>
      <c r="J102" s="14"/>
      <c r="K102" s="14"/>
      <c r="L102" s="14"/>
      <c r="M102" s="14"/>
      <c r="N102" s="14"/>
    </row>
    <row r="103" spans="1:14" ht="31.5">
      <c r="A103" s="1"/>
      <c r="B103" s="28" t="s">
        <v>34</v>
      </c>
      <c r="C103" s="9" t="s">
        <v>6</v>
      </c>
      <c r="D103" s="9" t="s">
        <v>16</v>
      </c>
      <c r="E103" s="9" t="s">
        <v>115</v>
      </c>
      <c r="F103" s="8" t="s">
        <v>149</v>
      </c>
      <c r="G103" s="9" t="s">
        <v>35</v>
      </c>
      <c r="H103" s="56">
        <v>96000</v>
      </c>
      <c r="I103" s="14"/>
      <c r="J103" s="14"/>
      <c r="K103" s="14"/>
      <c r="L103" s="14"/>
      <c r="M103" s="14"/>
      <c r="N103" s="14"/>
    </row>
    <row r="104" spans="1:14" ht="47.25">
      <c r="A104" s="1"/>
      <c r="B104" s="21" t="s">
        <v>312</v>
      </c>
      <c r="C104" s="24" t="s">
        <v>6</v>
      </c>
      <c r="D104" s="35" t="s">
        <v>16</v>
      </c>
      <c r="E104" s="35" t="s">
        <v>115</v>
      </c>
      <c r="F104" s="50" t="s">
        <v>63</v>
      </c>
      <c r="G104" s="35"/>
      <c r="H104" s="60">
        <f>H105</f>
        <v>300000</v>
      </c>
      <c r="I104" s="14"/>
      <c r="J104" s="14"/>
      <c r="K104" s="14"/>
      <c r="L104" s="14"/>
      <c r="M104" s="14"/>
      <c r="N104" s="14"/>
    </row>
    <row r="105" spans="1:14" ht="63">
      <c r="A105" s="1"/>
      <c r="B105" s="28" t="s">
        <v>313</v>
      </c>
      <c r="C105" s="9" t="s">
        <v>6</v>
      </c>
      <c r="D105" s="30" t="s">
        <v>16</v>
      </c>
      <c r="E105" s="30" t="s">
        <v>115</v>
      </c>
      <c r="F105" s="10" t="s">
        <v>314</v>
      </c>
      <c r="G105" s="30"/>
      <c r="H105" s="56">
        <f>H106</f>
        <v>300000</v>
      </c>
      <c r="I105" s="14"/>
      <c r="J105" s="14"/>
      <c r="K105" s="14"/>
      <c r="L105" s="14"/>
      <c r="M105" s="14"/>
      <c r="N105" s="14"/>
    </row>
    <row r="106" spans="1:14" ht="15.75">
      <c r="A106" s="1"/>
      <c r="B106" s="61" t="s">
        <v>446</v>
      </c>
      <c r="C106" s="9" t="s">
        <v>6</v>
      </c>
      <c r="D106" s="30" t="s">
        <v>16</v>
      </c>
      <c r="E106" s="30" t="s">
        <v>115</v>
      </c>
      <c r="F106" s="10" t="s">
        <v>447</v>
      </c>
      <c r="G106" s="30"/>
      <c r="H106" s="56">
        <f>H107</f>
        <v>300000</v>
      </c>
      <c r="I106" s="14"/>
      <c r="J106" s="14"/>
      <c r="K106" s="14"/>
      <c r="L106" s="14"/>
      <c r="M106" s="14"/>
      <c r="N106" s="14"/>
    </row>
    <row r="107" spans="1:14" ht="31.5">
      <c r="A107" s="1"/>
      <c r="B107" s="61" t="s">
        <v>317</v>
      </c>
      <c r="C107" s="9" t="s">
        <v>6</v>
      </c>
      <c r="D107" s="30" t="s">
        <v>16</v>
      </c>
      <c r="E107" s="30" t="s">
        <v>115</v>
      </c>
      <c r="F107" s="10" t="s">
        <v>448</v>
      </c>
      <c r="G107" s="30"/>
      <c r="H107" s="56">
        <f>H108</f>
        <v>300000</v>
      </c>
      <c r="I107" s="14"/>
      <c r="J107" s="14"/>
      <c r="K107" s="14"/>
      <c r="L107" s="14"/>
      <c r="M107" s="14"/>
      <c r="N107" s="14"/>
    </row>
    <row r="108" spans="1:14" ht="31.5">
      <c r="A108" s="1"/>
      <c r="B108" s="61" t="s">
        <v>34</v>
      </c>
      <c r="C108" s="9" t="s">
        <v>6</v>
      </c>
      <c r="D108" s="30" t="s">
        <v>16</v>
      </c>
      <c r="E108" s="30" t="s">
        <v>115</v>
      </c>
      <c r="F108" s="10" t="s">
        <v>448</v>
      </c>
      <c r="G108" s="30" t="s">
        <v>35</v>
      </c>
      <c r="H108" s="56">
        <v>300000</v>
      </c>
      <c r="I108" s="14"/>
      <c r="J108" s="14"/>
      <c r="K108" s="14"/>
      <c r="L108" s="14"/>
      <c r="M108" s="14"/>
      <c r="N108" s="14"/>
    </row>
    <row r="109" spans="1:14" ht="47.25">
      <c r="A109" s="1"/>
      <c r="B109" s="31" t="s">
        <v>150</v>
      </c>
      <c r="C109" s="24" t="s">
        <v>6</v>
      </c>
      <c r="D109" s="24" t="s">
        <v>16</v>
      </c>
      <c r="E109" s="24" t="s">
        <v>115</v>
      </c>
      <c r="F109" s="3" t="s">
        <v>151</v>
      </c>
      <c r="G109" s="24"/>
      <c r="H109" s="60">
        <f>H110</f>
        <v>50000</v>
      </c>
      <c r="I109" s="14"/>
      <c r="J109" s="14"/>
      <c r="K109" s="14"/>
      <c r="L109" s="14"/>
      <c r="M109" s="14"/>
      <c r="N109" s="14"/>
    </row>
    <row r="110" spans="1:14" ht="78.75">
      <c r="A110" s="1"/>
      <c r="B110" s="28" t="s">
        <v>152</v>
      </c>
      <c r="C110" s="9" t="s">
        <v>6</v>
      </c>
      <c r="D110" s="9" t="s">
        <v>16</v>
      </c>
      <c r="E110" s="9" t="s">
        <v>115</v>
      </c>
      <c r="F110" s="8" t="s">
        <v>153</v>
      </c>
      <c r="G110" s="9"/>
      <c r="H110" s="56">
        <f>H111</f>
        <v>50000</v>
      </c>
      <c r="I110" s="14"/>
      <c r="J110" s="14"/>
      <c r="K110" s="14"/>
      <c r="L110" s="14"/>
      <c r="M110" s="14"/>
      <c r="N110" s="14"/>
    </row>
    <row r="111" spans="1:14" ht="47.25">
      <c r="A111" s="1"/>
      <c r="B111" s="28" t="s">
        <v>154</v>
      </c>
      <c r="C111" s="9" t="s">
        <v>6</v>
      </c>
      <c r="D111" s="9" t="s">
        <v>16</v>
      </c>
      <c r="E111" s="9" t="s">
        <v>115</v>
      </c>
      <c r="F111" s="8" t="s">
        <v>155</v>
      </c>
      <c r="G111" s="9"/>
      <c r="H111" s="56">
        <f>H112</f>
        <v>50000</v>
      </c>
      <c r="I111" s="14"/>
      <c r="J111" s="14"/>
      <c r="K111" s="14"/>
      <c r="L111" s="14"/>
      <c r="M111" s="14"/>
      <c r="N111" s="14"/>
    </row>
    <row r="112" spans="1:14" ht="47.25">
      <c r="A112" s="1"/>
      <c r="B112" s="28" t="s">
        <v>156</v>
      </c>
      <c r="C112" s="9" t="s">
        <v>6</v>
      </c>
      <c r="D112" s="9" t="s">
        <v>16</v>
      </c>
      <c r="E112" s="9" t="s">
        <v>115</v>
      </c>
      <c r="F112" s="8" t="s">
        <v>157</v>
      </c>
      <c r="G112" s="9"/>
      <c r="H112" s="56">
        <f>H113</f>
        <v>50000</v>
      </c>
      <c r="I112" s="14"/>
      <c r="J112" s="14"/>
      <c r="K112" s="14"/>
      <c r="L112" s="14"/>
      <c r="M112" s="14"/>
      <c r="N112" s="14"/>
    </row>
    <row r="113" spans="1:14" ht="31.5">
      <c r="A113" s="1"/>
      <c r="B113" s="28" t="s">
        <v>34</v>
      </c>
      <c r="C113" s="9" t="s">
        <v>6</v>
      </c>
      <c r="D113" s="9" t="s">
        <v>16</v>
      </c>
      <c r="E113" s="9" t="s">
        <v>115</v>
      </c>
      <c r="F113" s="8" t="s">
        <v>157</v>
      </c>
      <c r="G113" s="9" t="s">
        <v>35</v>
      </c>
      <c r="H113" s="56">
        <v>50000</v>
      </c>
      <c r="I113" s="14"/>
      <c r="J113" s="14"/>
      <c r="K113" s="14"/>
      <c r="L113" s="14"/>
      <c r="M113" s="14"/>
      <c r="N113" s="14"/>
    </row>
    <row r="114" spans="1:14" ht="63">
      <c r="A114" s="1"/>
      <c r="B114" s="37" t="s">
        <v>158</v>
      </c>
      <c r="C114" s="24" t="s">
        <v>6</v>
      </c>
      <c r="D114" s="24" t="s">
        <v>16</v>
      </c>
      <c r="E114" s="24" t="s">
        <v>115</v>
      </c>
      <c r="F114" s="24" t="s">
        <v>159</v>
      </c>
      <c r="G114" s="9"/>
      <c r="H114" s="54">
        <f>H115</f>
        <v>20850829</v>
      </c>
      <c r="I114" s="14"/>
      <c r="J114" s="14"/>
      <c r="K114" s="14"/>
      <c r="L114" s="14"/>
      <c r="M114" s="14"/>
      <c r="N114" s="14"/>
    </row>
    <row r="115" spans="1:14" ht="126">
      <c r="A115" s="1"/>
      <c r="B115" s="36" t="s">
        <v>160</v>
      </c>
      <c r="C115" s="9" t="s">
        <v>6</v>
      </c>
      <c r="D115" s="9" t="s">
        <v>16</v>
      </c>
      <c r="E115" s="9" t="s">
        <v>115</v>
      </c>
      <c r="F115" s="9" t="s">
        <v>161</v>
      </c>
      <c r="G115" s="9"/>
      <c r="H115" s="55">
        <f>H116</f>
        <v>20850829</v>
      </c>
      <c r="I115" s="14"/>
      <c r="J115" s="14"/>
      <c r="K115" s="14"/>
      <c r="L115" s="14"/>
      <c r="M115" s="14"/>
      <c r="N115" s="14"/>
    </row>
    <row r="116" spans="1:14" ht="31.5">
      <c r="A116" s="1"/>
      <c r="B116" s="36" t="s">
        <v>162</v>
      </c>
      <c r="C116" s="9" t="s">
        <v>6</v>
      </c>
      <c r="D116" s="9" t="s">
        <v>16</v>
      </c>
      <c r="E116" s="9" t="s">
        <v>115</v>
      </c>
      <c r="F116" s="9" t="s">
        <v>163</v>
      </c>
      <c r="G116" s="9"/>
      <c r="H116" s="55">
        <f>H117</f>
        <v>20850829</v>
      </c>
      <c r="I116" s="14"/>
      <c r="J116" s="14"/>
      <c r="K116" s="14"/>
      <c r="L116" s="14"/>
      <c r="M116" s="14"/>
      <c r="N116" s="14"/>
    </row>
    <row r="117" spans="1:14" ht="31.5">
      <c r="A117" s="1"/>
      <c r="B117" s="36" t="s">
        <v>164</v>
      </c>
      <c r="C117" s="9" t="s">
        <v>6</v>
      </c>
      <c r="D117" s="9" t="s">
        <v>16</v>
      </c>
      <c r="E117" s="9" t="s">
        <v>115</v>
      </c>
      <c r="F117" s="9" t="s">
        <v>165</v>
      </c>
      <c r="G117" s="9"/>
      <c r="H117" s="55">
        <f>H118+H119+H120</f>
        <v>20850829</v>
      </c>
      <c r="I117" s="14"/>
      <c r="J117" s="14"/>
      <c r="K117" s="14"/>
      <c r="L117" s="14"/>
      <c r="M117" s="14"/>
      <c r="N117" s="14"/>
    </row>
    <row r="118" spans="1:14" ht="63">
      <c r="A118" s="1"/>
      <c r="B118" s="28" t="s">
        <v>78</v>
      </c>
      <c r="C118" s="9" t="s">
        <v>6</v>
      </c>
      <c r="D118" s="9" t="s">
        <v>16</v>
      </c>
      <c r="E118" s="9" t="s">
        <v>115</v>
      </c>
      <c r="F118" s="9" t="s">
        <v>165</v>
      </c>
      <c r="G118" s="9" t="s">
        <v>166</v>
      </c>
      <c r="H118" s="56">
        <v>12282327</v>
      </c>
      <c r="I118" s="14"/>
      <c r="J118" s="14"/>
      <c r="K118" s="14"/>
      <c r="L118" s="14"/>
      <c r="M118" s="14"/>
      <c r="N118" s="14"/>
    </row>
    <row r="119" spans="1:14" ht="31.5">
      <c r="A119" s="1"/>
      <c r="B119" s="28" t="s">
        <v>34</v>
      </c>
      <c r="C119" s="9" t="s">
        <v>6</v>
      </c>
      <c r="D119" s="9" t="s">
        <v>16</v>
      </c>
      <c r="E119" s="9" t="s">
        <v>115</v>
      </c>
      <c r="F119" s="9" t="s">
        <v>165</v>
      </c>
      <c r="G119" s="9" t="s">
        <v>35</v>
      </c>
      <c r="H119" s="56">
        <v>6989803</v>
      </c>
      <c r="I119" s="14"/>
      <c r="J119" s="14"/>
      <c r="K119" s="14"/>
      <c r="L119" s="14"/>
      <c r="M119" s="14"/>
      <c r="N119" s="14"/>
    </row>
    <row r="120" spans="1:14" ht="15.75">
      <c r="A120" s="1"/>
      <c r="B120" s="28" t="s">
        <v>36</v>
      </c>
      <c r="C120" s="9" t="s">
        <v>6</v>
      </c>
      <c r="D120" s="9" t="s">
        <v>16</v>
      </c>
      <c r="E120" s="9" t="s">
        <v>115</v>
      </c>
      <c r="F120" s="9" t="s">
        <v>165</v>
      </c>
      <c r="G120" s="9" t="s">
        <v>37</v>
      </c>
      <c r="H120" s="56">
        <v>1578699</v>
      </c>
      <c r="I120" s="14"/>
      <c r="J120" s="14"/>
      <c r="K120" s="14"/>
      <c r="L120" s="14"/>
      <c r="M120" s="14"/>
      <c r="N120" s="14"/>
    </row>
    <row r="121" spans="1:14" ht="31.5">
      <c r="A121" s="1"/>
      <c r="B121" s="31" t="s">
        <v>167</v>
      </c>
      <c r="C121" s="24" t="s">
        <v>6</v>
      </c>
      <c r="D121" s="24" t="s">
        <v>16</v>
      </c>
      <c r="E121" s="24" t="s">
        <v>115</v>
      </c>
      <c r="F121" s="24" t="s">
        <v>168</v>
      </c>
      <c r="G121" s="9"/>
      <c r="H121" s="54">
        <f>H122</f>
        <v>1197788</v>
      </c>
      <c r="I121" s="14"/>
      <c r="J121" s="14"/>
      <c r="K121" s="14"/>
      <c r="L121" s="14"/>
      <c r="M121" s="14"/>
      <c r="N121" s="14"/>
    </row>
    <row r="122" spans="1:14" ht="31.5">
      <c r="A122" s="1"/>
      <c r="B122" s="28" t="s">
        <v>169</v>
      </c>
      <c r="C122" s="9" t="s">
        <v>6</v>
      </c>
      <c r="D122" s="9" t="s">
        <v>16</v>
      </c>
      <c r="E122" s="9" t="s">
        <v>170</v>
      </c>
      <c r="F122" s="9" t="s">
        <v>171</v>
      </c>
      <c r="G122" s="9"/>
      <c r="H122" s="55">
        <f>H123</f>
        <v>1197788</v>
      </c>
      <c r="I122" s="14"/>
      <c r="J122" s="14"/>
      <c r="K122" s="14"/>
      <c r="L122" s="14"/>
      <c r="M122" s="14"/>
      <c r="N122" s="14"/>
    </row>
    <row r="123" spans="1:14" ht="31.5">
      <c r="A123" s="1"/>
      <c r="B123" s="28" t="s">
        <v>172</v>
      </c>
      <c r="C123" s="9" t="s">
        <v>6</v>
      </c>
      <c r="D123" s="9" t="s">
        <v>106</v>
      </c>
      <c r="E123" s="9" t="s">
        <v>170</v>
      </c>
      <c r="F123" s="9" t="s">
        <v>173</v>
      </c>
      <c r="G123" s="9"/>
      <c r="H123" s="55">
        <f>H124+H126+H125</f>
        <v>1197788</v>
      </c>
      <c r="I123" s="14"/>
      <c r="J123" s="14"/>
      <c r="K123" s="14"/>
      <c r="L123" s="14"/>
      <c r="M123" s="14"/>
      <c r="N123" s="14"/>
    </row>
    <row r="124" spans="1:14" ht="31.5">
      <c r="A124" s="1"/>
      <c r="B124" s="28" t="s">
        <v>34</v>
      </c>
      <c r="C124" s="9" t="s">
        <v>6</v>
      </c>
      <c r="D124" s="9" t="s">
        <v>16</v>
      </c>
      <c r="E124" s="9" t="s">
        <v>115</v>
      </c>
      <c r="F124" s="9" t="s">
        <v>173</v>
      </c>
      <c r="G124" s="9" t="s">
        <v>35</v>
      </c>
      <c r="H124" s="55">
        <v>1044616</v>
      </c>
      <c r="I124" s="14"/>
      <c r="J124" s="14"/>
      <c r="K124" s="14"/>
      <c r="L124" s="14"/>
      <c r="M124" s="14"/>
      <c r="N124" s="14"/>
    </row>
    <row r="125" spans="1:14" ht="15.75">
      <c r="A125" s="1"/>
      <c r="B125" s="36" t="s">
        <v>243</v>
      </c>
      <c r="C125" s="9" t="s">
        <v>6</v>
      </c>
      <c r="D125" s="9" t="s">
        <v>16</v>
      </c>
      <c r="E125" s="9" t="s">
        <v>115</v>
      </c>
      <c r="F125" s="9" t="s">
        <v>173</v>
      </c>
      <c r="G125" s="9" t="s">
        <v>244</v>
      </c>
      <c r="H125" s="55">
        <v>100000</v>
      </c>
      <c r="I125" s="14"/>
      <c r="J125" s="14"/>
      <c r="K125" s="14"/>
      <c r="L125" s="14"/>
      <c r="M125" s="14"/>
      <c r="N125" s="14"/>
    </row>
    <row r="126" spans="1:14" ht="15.75">
      <c r="A126" s="1"/>
      <c r="B126" s="28" t="s">
        <v>36</v>
      </c>
      <c r="C126" s="9" t="s">
        <v>6</v>
      </c>
      <c r="D126" s="9" t="s">
        <v>16</v>
      </c>
      <c r="E126" s="9" t="s">
        <v>115</v>
      </c>
      <c r="F126" s="9" t="s">
        <v>173</v>
      </c>
      <c r="G126" s="9" t="s">
        <v>37</v>
      </c>
      <c r="H126" s="55">
        <v>53172</v>
      </c>
      <c r="I126" s="14"/>
      <c r="J126" s="14"/>
      <c r="K126" s="14"/>
      <c r="L126" s="14"/>
      <c r="M126" s="14"/>
      <c r="N126" s="14"/>
    </row>
    <row r="127" spans="1:14" ht="31.5">
      <c r="A127" s="1"/>
      <c r="B127" s="21" t="s">
        <v>84</v>
      </c>
      <c r="C127" s="24" t="s">
        <v>6</v>
      </c>
      <c r="D127" s="24" t="s">
        <v>16</v>
      </c>
      <c r="E127" s="24" t="s">
        <v>115</v>
      </c>
      <c r="F127" s="24" t="s">
        <v>85</v>
      </c>
      <c r="G127" s="24"/>
      <c r="H127" s="54">
        <f>H128</f>
        <v>1061200</v>
      </c>
      <c r="I127" s="14"/>
      <c r="J127" s="14"/>
      <c r="K127" s="14"/>
      <c r="L127" s="14"/>
      <c r="M127" s="14"/>
      <c r="N127" s="14"/>
    </row>
    <row r="128" spans="1:14" ht="15.75">
      <c r="A128" s="1"/>
      <c r="B128" s="34" t="s">
        <v>174</v>
      </c>
      <c r="C128" s="9" t="s">
        <v>6</v>
      </c>
      <c r="D128" s="9" t="s">
        <v>16</v>
      </c>
      <c r="E128" s="9" t="s">
        <v>115</v>
      </c>
      <c r="F128" s="9" t="s">
        <v>87</v>
      </c>
      <c r="G128" s="9"/>
      <c r="H128" s="55">
        <f>H129</f>
        <v>1061200</v>
      </c>
      <c r="I128" s="14"/>
      <c r="J128" s="14"/>
      <c r="K128" s="14"/>
      <c r="L128" s="14"/>
      <c r="M128" s="14"/>
      <c r="N128" s="14"/>
    </row>
    <row r="129" spans="1:14" ht="47.25">
      <c r="A129" s="1"/>
      <c r="B129" s="28" t="s">
        <v>410</v>
      </c>
      <c r="C129" s="30" t="s">
        <v>6</v>
      </c>
      <c r="D129" s="30" t="s">
        <v>16</v>
      </c>
      <c r="E129" s="30" t="s">
        <v>115</v>
      </c>
      <c r="F129" s="10" t="s">
        <v>175</v>
      </c>
      <c r="G129" s="30"/>
      <c r="H129" s="56">
        <f>H130+H131</f>
        <v>1061200</v>
      </c>
      <c r="I129" s="14"/>
      <c r="J129" s="14"/>
      <c r="K129" s="14"/>
      <c r="L129" s="14"/>
      <c r="M129" s="14"/>
      <c r="N129" s="14"/>
    </row>
    <row r="130" spans="1:14" ht="63">
      <c r="A130" s="1"/>
      <c r="B130" s="27" t="s">
        <v>25</v>
      </c>
      <c r="C130" s="30" t="s">
        <v>6</v>
      </c>
      <c r="D130" s="30" t="s">
        <v>106</v>
      </c>
      <c r="E130" s="30" t="s">
        <v>115</v>
      </c>
      <c r="F130" s="10" t="s">
        <v>175</v>
      </c>
      <c r="G130" s="30" t="s">
        <v>26</v>
      </c>
      <c r="H130" s="56">
        <v>755421</v>
      </c>
      <c r="I130" s="14"/>
      <c r="J130" s="14"/>
      <c r="K130" s="14"/>
      <c r="L130" s="14"/>
      <c r="M130" s="14"/>
      <c r="N130" s="14"/>
    </row>
    <row r="131" spans="1:14" ht="31.5">
      <c r="A131" s="1"/>
      <c r="B131" s="28" t="s">
        <v>34</v>
      </c>
      <c r="C131" s="30" t="s">
        <v>6</v>
      </c>
      <c r="D131" s="30" t="s">
        <v>16</v>
      </c>
      <c r="E131" s="30" t="s">
        <v>115</v>
      </c>
      <c r="F131" s="10" t="s">
        <v>175</v>
      </c>
      <c r="G131" s="30" t="s">
        <v>35</v>
      </c>
      <c r="H131" s="56">
        <v>305779</v>
      </c>
      <c r="I131" s="14"/>
      <c r="J131" s="14"/>
      <c r="K131" s="14"/>
      <c r="L131" s="14"/>
      <c r="M131" s="14"/>
      <c r="N131" s="14"/>
    </row>
    <row r="132" spans="1:14" ht="31.5">
      <c r="A132" s="1"/>
      <c r="B132" s="21" t="s">
        <v>176</v>
      </c>
      <c r="C132" s="24" t="s">
        <v>6</v>
      </c>
      <c r="D132" s="24" t="s">
        <v>28</v>
      </c>
      <c r="E132" s="24"/>
      <c r="F132" s="24"/>
      <c r="G132" s="9"/>
      <c r="H132" s="54">
        <f aca="true" t="shared" si="0" ref="H132:H137">H133</f>
        <v>135000</v>
      </c>
      <c r="I132" s="14"/>
      <c r="J132" s="14"/>
      <c r="K132" s="14"/>
      <c r="L132" s="14"/>
      <c r="M132" s="14"/>
      <c r="N132" s="14"/>
    </row>
    <row r="133" spans="1:14" ht="47.25">
      <c r="A133" s="1"/>
      <c r="B133" s="21" t="s">
        <v>177</v>
      </c>
      <c r="C133" s="24" t="s">
        <v>6</v>
      </c>
      <c r="D133" s="24" t="s">
        <v>28</v>
      </c>
      <c r="E133" s="24" t="s">
        <v>178</v>
      </c>
      <c r="F133" s="24"/>
      <c r="G133" s="24"/>
      <c r="H133" s="60">
        <f t="shared" si="0"/>
        <v>135000</v>
      </c>
      <c r="I133" s="14"/>
      <c r="J133" s="14"/>
      <c r="K133" s="14"/>
      <c r="L133" s="14"/>
      <c r="M133" s="14"/>
      <c r="N133" s="14"/>
    </row>
    <row r="134" spans="1:14" ht="63">
      <c r="A134" s="1"/>
      <c r="B134" s="37" t="s">
        <v>179</v>
      </c>
      <c r="C134" s="24" t="s">
        <v>6</v>
      </c>
      <c r="D134" s="24" t="s">
        <v>28</v>
      </c>
      <c r="E134" s="24" t="s">
        <v>178</v>
      </c>
      <c r="F134" s="24" t="s">
        <v>180</v>
      </c>
      <c r="G134" s="24"/>
      <c r="H134" s="60">
        <f t="shared" si="0"/>
        <v>135000</v>
      </c>
      <c r="I134" s="14"/>
      <c r="J134" s="14"/>
      <c r="K134" s="14"/>
      <c r="L134" s="14"/>
      <c r="M134" s="14"/>
      <c r="N134" s="14"/>
    </row>
    <row r="135" spans="1:14" ht="110.25">
      <c r="A135" s="1"/>
      <c r="B135" s="36" t="s">
        <v>181</v>
      </c>
      <c r="C135" s="9" t="s">
        <v>6</v>
      </c>
      <c r="D135" s="9" t="s">
        <v>28</v>
      </c>
      <c r="E135" s="9" t="s">
        <v>178</v>
      </c>
      <c r="F135" s="9" t="s">
        <v>182</v>
      </c>
      <c r="G135" s="9"/>
      <c r="H135" s="56">
        <f t="shared" si="0"/>
        <v>135000</v>
      </c>
      <c r="I135" s="14"/>
      <c r="J135" s="14"/>
      <c r="K135" s="14"/>
      <c r="L135" s="14"/>
      <c r="M135" s="14"/>
      <c r="N135" s="14"/>
    </row>
    <row r="136" spans="1:14" ht="47.25">
      <c r="A136" s="1"/>
      <c r="B136" s="36" t="s">
        <v>183</v>
      </c>
      <c r="C136" s="9" t="s">
        <v>6</v>
      </c>
      <c r="D136" s="9" t="s">
        <v>28</v>
      </c>
      <c r="E136" s="9" t="s">
        <v>178</v>
      </c>
      <c r="F136" s="9" t="s">
        <v>184</v>
      </c>
      <c r="G136" s="9"/>
      <c r="H136" s="56">
        <f>H137</f>
        <v>135000</v>
      </c>
      <c r="I136" s="14"/>
      <c r="J136" s="14"/>
      <c r="K136" s="14"/>
      <c r="L136" s="14"/>
      <c r="M136" s="14"/>
      <c r="N136" s="14"/>
    </row>
    <row r="137" spans="1:14" ht="47.25">
      <c r="A137" s="1"/>
      <c r="B137" s="36" t="s">
        <v>185</v>
      </c>
      <c r="C137" s="9" t="s">
        <v>6</v>
      </c>
      <c r="D137" s="9" t="s">
        <v>28</v>
      </c>
      <c r="E137" s="9" t="s">
        <v>178</v>
      </c>
      <c r="F137" s="9" t="s">
        <v>186</v>
      </c>
      <c r="G137" s="9"/>
      <c r="H137" s="56">
        <f t="shared" si="0"/>
        <v>135000</v>
      </c>
      <c r="I137" s="14"/>
      <c r="J137" s="14"/>
      <c r="K137" s="14"/>
      <c r="L137" s="14"/>
      <c r="M137" s="14"/>
      <c r="N137" s="14"/>
    </row>
    <row r="138" spans="1:14" ht="31.5">
      <c r="A138" s="1"/>
      <c r="B138" s="28" t="s">
        <v>34</v>
      </c>
      <c r="C138" s="9" t="s">
        <v>6</v>
      </c>
      <c r="D138" s="9" t="s">
        <v>28</v>
      </c>
      <c r="E138" s="9" t="s">
        <v>178</v>
      </c>
      <c r="F138" s="9" t="s">
        <v>186</v>
      </c>
      <c r="G138" s="9" t="s">
        <v>35</v>
      </c>
      <c r="H138" s="56">
        <v>135000</v>
      </c>
      <c r="I138" s="14"/>
      <c r="J138" s="14"/>
      <c r="K138" s="14"/>
      <c r="L138" s="14"/>
      <c r="M138" s="14"/>
      <c r="N138" s="14"/>
    </row>
    <row r="139" spans="1:14" ht="15.75">
      <c r="A139" s="1"/>
      <c r="B139" s="21" t="s">
        <v>187</v>
      </c>
      <c r="C139" s="24" t="s">
        <v>6</v>
      </c>
      <c r="D139" s="24" t="s">
        <v>39</v>
      </c>
      <c r="E139" s="24"/>
      <c r="F139" s="24"/>
      <c r="G139" s="24"/>
      <c r="H139" s="60">
        <f>H140+H152</f>
        <v>36841662</v>
      </c>
      <c r="I139" s="14"/>
      <c r="J139" s="14"/>
      <c r="K139" s="14"/>
      <c r="L139" s="14"/>
      <c r="M139" s="14"/>
      <c r="N139" s="14"/>
    </row>
    <row r="140" spans="1:14" ht="15.75">
      <c r="A140" s="1"/>
      <c r="B140" s="21" t="s">
        <v>188</v>
      </c>
      <c r="C140" s="24" t="s">
        <v>6</v>
      </c>
      <c r="D140" s="24" t="s">
        <v>39</v>
      </c>
      <c r="E140" s="24" t="s">
        <v>178</v>
      </c>
      <c r="F140" s="24"/>
      <c r="G140" s="24"/>
      <c r="H140" s="60">
        <f>H141</f>
        <v>34514942</v>
      </c>
      <c r="I140" s="14"/>
      <c r="J140" s="14"/>
      <c r="K140" s="14"/>
      <c r="L140" s="14"/>
      <c r="M140" s="14"/>
      <c r="N140" s="14"/>
    </row>
    <row r="141" spans="1:14" ht="63">
      <c r="A141" s="1"/>
      <c r="B141" s="21" t="s">
        <v>142</v>
      </c>
      <c r="C141" s="24" t="s">
        <v>6</v>
      </c>
      <c r="D141" s="24" t="s">
        <v>39</v>
      </c>
      <c r="E141" s="24" t="s">
        <v>189</v>
      </c>
      <c r="F141" s="24" t="s">
        <v>143</v>
      </c>
      <c r="G141" s="24"/>
      <c r="H141" s="60">
        <f>H142</f>
        <v>34514942</v>
      </c>
      <c r="I141" s="14"/>
      <c r="J141" s="14"/>
      <c r="K141" s="14"/>
      <c r="L141" s="14"/>
      <c r="M141" s="14"/>
      <c r="N141" s="14"/>
    </row>
    <row r="142" spans="1:14" ht="78.75">
      <c r="A142" s="1"/>
      <c r="B142" s="27" t="s">
        <v>190</v>
      </c>
      <c r="C142" s="9" t="s">
        <v>6</v>
      </c>
      <c r="D142" s="9" t="s">
        <v>39</v>
      </c>
      <c r="E142" s="9" t="s">
        <v>178</v>
      </c>
      <c r="F142" s="9" t="s">
        <v>191</v>
      </c>
      <c r="G142" s="9"/>
      <c r="H142" s="56">
        <f>H143</f>
        <v>34514942</v>
      </c>
      <c r="I142" s="14"/>
      <c r="J142" s="14"/>
      <c r="K142" s="14"/>
      <c r="L142" s="14"/>
      <c r="M142" s="14"/>
      <c r="N142" s="14"/>
    </row>
    <row r="143" spans="1:14" ht="31.5">
      <c r="A143" s="1"/>
      <c r="B143" s="27" t="s">
        <v>192</v>
      </c>
      <c r="C143" s="9" t="s">
        <v>6</v>
      </c>
      <c r="D143" s="9" t="s">
        <v>39</v>
      </c>
      <c r="E143" s="9" t="s">
        <v>178</v>
      </c>
      <c r="F143" s="9" t="s">
        <v>193</v>
      </c>
      <c r="G143" s="9"/>
      <c r="H143" s="56">
        <f>H148+H150+H144+H146</f>
        <v>34514942</v>
      </c>
      <c r="I143" s="14"/>
      <c r="J143" s="14"/>
      <c r="K143" s="14"/>
      <c r="L143" s="14"/>
      <c r="M143" s="14"/>
      <c r="N143" s="14"/>
    </row>
    <row r="144" spans="1:14" ht="47.25">
      <c r="A144" s="1"/>
      <c r="B144" s="27" t="s">
        <v>901</v>
      </c>
      <c r="C144" s="30" t="s">
        <v>6</v>
      </c>
      <c r="D144" s="30" t="s">
        <v>39</v>
      </c>
      <c r="E144" s="30" t="s">
        <v>178</v>
      </c>
      <c r="F144" s="30" t="s">
        <v>456</v>
      </c>
      <c r="G144" s="30"/>
      <c r="H144" s="56">
        <f>H145</f>
        <v>20666907</v>
      </c>
      <c r="I144" s="32"/>
      <c r="J144" s="32"/>
      <c r="K144" s="32"/>
      <c r="L144" s="14"/>
      <c r="M144" s="14"/>
      <c r="N144" s="14"/>
    </row>
    <row r="145" spans="1:14" ht="31.5">
      <c r="A145" s="1"/>
      <c r="B145" s="28" t="s">
        <v>34</v>
      </c>
      <c r="C145" s="30" t="s">
        <v>6</v>
      </c>
      <c r="D145" s="30" t="s">
        <v>39</v>
      </c>
      <c r="E145" s="30" t="s">
        <v>178</v>
      </c>
      <c r="F145" s="30" t="s">
        <v>456</v>
      </c>
      <c r="G145" s="30" t="s">
        <v>35</v>
      </c>
      <c r="H145" s="56">
        <v>20666907</v>
      </c>
      <c r="I145" s="32"/>
      <c r="J145" s="32"/>
      <c r="K145" s="32"/>
      <c r="L145" s="14"/>
      <c r="M145" s="14"/>
      <c r="N145" s="14"/>
    </row>
    <row r="146" spans="1:14" ht="47.25">
      <c r="A146" s="1"/>
      <c r="B146" s="27" t="s">
        <v>454</v>
      </c>
      <c r="C146" s="30" t="s">
        <v>6</v>
      </c>
      <c r="D146" s="30" t="s">
        <v>39</v>
      </c>
      <c r="E146" s="30" t="s">
        <v>178</v>
      </c>
      <c r="F146" s="30" t="s">
        <v>455</v>
      </c>
      <c r="G146" s="30"/>
      <c r="H146" s="56">
        <f>H147</f>
        <v>861122</v>
      </c>
      <c r="I146" s="32"/>
      <c r="J146" s="32"/>
      <c r="K146" s="32"/>
      <c r="L146" s="14"/>
      <c r="M146" s="14"/>
      <c r="N146" s="14"/>
    </row>
    <row r="147" spans="1:14" ht="31.5">
      <c r="A147" s="1"/>
      <c r="B147" s="28" t="s">
        <v>34</v>
      </c>
      <c r="C147" s="30" t="s">
        <v>6</v>
      </c>
      <c r="D147" s="30" t="s">
        <v>39</v>
      </c>
      <c r="E147" s="30" t="s">
        <v>178</v>
      </c>
      <c r="F147" s="30" t="s">
        <v>455</v>
      </c>
      <c r="G147" s="30" t="s">
        <v>35</v>
      </c>
      <c r="H147" s="56">
        <v>861122</v>
      </c>
      <c r="I147" s="32"/>
      <c r="J147" s="32"/>
      <c r="K147" s="32"/>
      <c r="L147" s="14"/>
      <c r="M147" s="14"/>
      <c r="N147" s="14"/>
    </row>
    <row r="148" spans="1:14" ht="31.5">
      <c r="A148" s="1"/>
      <c r="B148" s="27" t="s">
        <v>196</v>
      </c>
      <c r="C148" s="30" t="s">
        <v>6</v>
      </c>
      <c r="D148" s="30" t="s">
        <v>39</v>
      </c>
      <c r="E148" s="30" t="s">
        <v>178</v>
      </c>
      <c r="F148" s="30" t="s">
        <v>197</v>
      </c>
      <c r="G148" s="30"/>
      <c r="H148" s="56">
        <f>H149</f>
        <v>9000000</v>
      </c>
      <c r="I148" s="32"/>
      <c r="J148" s="32"/>
      <c r="K148" s="32"/>
      <c r="L148" s="14"/>
      <c r="M148" s="14"/>
      <c r="N148" s="14"/>
    </row>
    <row r="149" spans="1:14" ht="31.5">
      <c r="A149" s="1"/>
      <c r="B149" s="28" t="s">
        <v>194</v>
      </c>
      <c r="C149" s="30" t="s">
        <v>6</v>
      </c>
      <c r="D149" s="30" t="s">
        <v>39</v>
      </c>
      <c r="E149" s="30" t="s">
        <v>178</v>
      </c>
      <c r="F149" s="30" t="s">
        <v>197</v>
      </c>
      <c r="G149" s="30" t="s">
        <v>195</v>
      </c>
      <c r="H149" s="56">
        <v>9000000</v>
      </c>
      <c r="I149" s="32"/>
      <c r="J149" s="32"/>
      <c r="K149" s="32"/>
      <c r="L149" s="14"/>
      <c r="M149" s="14"/>
      <c r="N149" s="14"/>
    </row>
    <row r="150" spans="1:14" ht="31.5">
      <c r="A150" s="1"/>
      <c r="B150" s="28" t="s">
        <v>198</v>
      </c>
      <c r="C150" s="30" t="s">
        <v>6</v>
      </c>
      <c r="D150" s="30" t="s">
        <v>39</v>
      </c>
      <c r="E150" s="30" t="s">
        <v>178</v>
      </c>
      <c r="F150" s="30" t="s">
        <v>199</v>
      </c>
      <c r="G150" s="30"/>
      <c r="H150" s="56">
        <f>H151</f>
        <v>3986913</v>
      </c>
      <c r="I150" s="32"/>
      <c r="J150" s="32"/>
      <c r="K150" s="32"/>
      <c r="L150" s="14"/>
      <c r="M150" s="14"/>
      <c r="N150" s="14"/>
    </row>
    <row r="151" spans="1:14" ht="31.5">
      <c r="A151" s="1"/>
      <c r="B151" s="28" t="s">
        <v>34</v>
      </c>
      <c r="C151" s="30" t="s">
        <v>6</v>
      </c>
      <c r="D151" s="30" t="s">
        <v>39</v>
      </c>
      <c r="E151" s="30" t="s">
        <v>178</v>
      </c>
      <c r="F151" s="30" t="s">
        <v>199</v>
      </c>
      <c r="G151" s="30" t="s">
        <v>35</v>
      </c>
      <c r="H151" s="56">
        <v>3986913</v>
      </c>
      <c r="I151" s="32"/>
      <c r="J151" s="32"/>
      <c r="K151" s="32"/>
      <c r="L151" s="14"/>
      <c r="M151" s="14"/>
      <c r="N151" s="14"/>
    </row>
    <row r="152" spans="1:14" ht="15.75">
      <c r="A152" s="1"/>
      <c r="B152" s="21" t="s">
        <v>200</v>
      </c>
      <c r="C152" s="35" t="s">
        <v>6</v>
      </c>
      <c r="D152" s="35" t="s">
        <v>39</v>
      </c>
      <c r="E152" s="35" t="s">
        <v>201</v>
      </c>
      <c r="F152" s="30"/>
      <c r="G152" s="30"/>
      <c r="H152" s="60">
        <f>H153</f>
        <v>2326720</v>
      </c>
      <c r="I152" s="32"/>
      <c r="J152" s="32"/>
      <c r="K152" s="32"/>
      <c r="L152" s="14"/>
      <c r="M152" s="14"/>
      <c r="N152" s="14"/>
    </row>
    <row r="153" spans="1:14" ht="47.25">
      <c r="A153" s="1"/>
      <c r="B153" s="31" t="s">
        <v>202</v>
      </c>
      <c r="C153" s="35" t="s">
        <v>6</v>
      </c>
      <c r="D153" s="35" t="s">
        <v>39</v>
      </c>
      <c r="E153" s="35" t="s">
        <v>201</v>
      </c>
      <c r="F153" s="35" t="s">
        <v>203</v>
      </c>
      <c r="G153" s="30"/>
      <c r="H153" s="60">
        <f>H154</f>
        <v>2326720</v>
      </c>
      <c r="I153" s="32"/>
      <c r="J153" s="32"/>
      <c r="K153" s="32"/>
      <c r="L153" s="14"/>
      <c r="M153" s="14"/>
      <c r="N153" s="14"/>
    </row>
    <row r="154" spans="1:14" ht="94.5">
      <c r="A154" s="1"/>
      <c r="B154" s="82" t="s">
        <v>204</v>
      </c>
      <c r="C154" s="81" t="s">
        <v>6</v>
      </c>
      <c r="D154" s="81" t="s">
        <v>39</v>
      </c>
      <c r="E154" s="81" t="s">
        <v>201</v>
      </c>
      <c r="F154" s="81" t="s">
        <v>205</v>
      </c>
      <c r="G154" s="81"/>
      <c r="H154" s="65">
        <f>H155</f>
        <v>2326720</v>
      </c>
      <c r="I154" s="32"/>
      <c r="J154" s="32"/>
      <c r="K154" s="32"/>
      <c r="L154" s="14"/>
      <c r="M154" s="14"/>
      <c r="N154" s="14"/>
    </row>
    <row r="155" spans="1:14" ht="31.5">
      <c r="A155" s="1"/>
      <c r="B155" s="69" t="s">
        <v>206</v>
      </c>
      <c r="C155" s="73" t="s">
        <v>6</v>
      </c>
      <c r="D155" s="73" t="s">
        <v>39</v>
      </c>
      <c r="E155" s="73" t="s">
        <v>201</v>
      </c>
      <c r="F155" s="73" t="s">
        <v>207</v>
      </c>
      <c r="G155" s="73"/>
      <c r="H155" s="64">
        <f>H156+H158</f>
        <v>2326720</v>
      </c>
      <c r="I155" s="32"/>
      <c r="J155" s="32"/>
      <c r="K155" s="32"/>
      <c r="L155" s="14"/>
      <c r="M155" s="14"/>
      <c r="N155" s="14"/>
    </row>
    <row r="156" spans="1:14" ht="47.25">
      <c r="A156" s="1"/>
      <c r="B156" s="62" t="s">
        <v>431</v>
      </c>
      <c r="C156" s="73" t="s">
        <v>6</v>
      </c>
      <c r="D156" s="73" t="s">
        <v>39</v>
      </c>
      <c r="E156" s="73" t="s">
        <v>201</v>
      </c>
      <c r="F156" s="73" t="s">
        <v>421</v>
      </c>
      <c r="G156" s="73"/>
      <c r="H156" s="64">
        <f>H157</f>
        <v>1628704</v>
      </c>
      <c r="I156" s="32"/>
      <c r="J156" s="32"/>
      <c r="K156" s="32"/>
      <c r="L156" s="14"/>
      <c r="M156" s="14"/>
      <c r="N156" s="14"/>
    </row>
    <row r="157" spans="1:14" ht="31.5">
      <c r="A157" s="1"/>
      <c r="B157" s="62" t="s">
        <v>34</v>
      </c>
      <c r="C157" s="73" t="s">
        <v>6</v>
      </c>
      <c r="D157" s="73" t="s">
        <v>39</v>
      </c>
      <c r="E157" s="73" t="s">
        <v>201</v>
      </c>
      <c r="F157" s="73" t="s">
        <v>421</v>
      </c>
      <c r="G157" s="73" t="s">
        <v>35</v>
      </c>
      <c r="H157" s="64">
        <v>1628704</v>
      </c>
      <c r="I157" s="32"/>
      <c r="J157" s="32"/>
      <c r="K157" s="32"/>
      <c r="L157" s="14"/>
      <c r="M157" s="14"/>
      <c r="N157" s="14"/>
    </row>
    <row r="158" spans="1:14" ht="63">
      <c r="A158" s="1"/>
      <c r="B158" s="62" t="s">
        <v>441</v>
      </c>
      <c r="C158" s="30" t="s">
        <v>6</v>
      </c>
      <c r="D158" s="30" t="s">
        <v>39</v>
      </c>
      <c r="E158" s="30" t="s">
        <v>201</v>
      </c>
      <c r="F158" s="30" t="s">
        <v>208</v>
      </c>
      <c r="G158" s="73"/>
      <c r="H158" s="64">
        <f>H159</f>
        <v>698016</v>
      </c>
      <c r="I158" s="32"/>
      <c r="J158" s="32"/>
      <c r="K158" s="32"/>
      <c r="L158" s="14"/>
      <c r="M158" s="14"/>
      <c r="N158" s="14"/>
    </row>
    <row r="159" spans="1:14" ht="31.5">
      <c r="A159" s="1"/>
      <c r="B159" s="62" t="s">
        <v>34</v>
      </c>
      <c r="C159" s="73" t="s">
        <v>6</v>
      </c>
      <c r="D159" s="73" t="s">
        <v>39</v>
      </c>
      <c r="E159" s="73" t="s">
        <v>201</v>
      </c>
      <c r="F159" s="30" t="s">
        <v>208</v>
      </c>
      <c r="G159" s="73" t="s">
        <v>35</v>
      </c>
      <c r="H159" s="64">
        <v>698016</v>
      </c>
      <c r="I159" s="32"/>
      <c r="J159" s="32"/>
      <c r="K159" s="32"/>
      <c r="L159" s="14"/>
      <c r="M159" s="14"/>
      <c r="N159" s="14"/>
    </row>
    <row r="160" spans="1:14" ht="15.75">
      <c r="A160" s="1"/>
      <c r="B160" s="72" t="s">
        <v>209</v>
      </c>
      <c r="C160" s="77" t="s">
        <v>6</v>
      </c>
      <c r="D160" s="77" t="s">
        <v>210</v>
      </c>
      <c r="E160" s="73"/>
      <c r="F160" s="73"/>
      <c r="G160" s="73"/>
      <c r="H160" s="71">
        <f>H161+H174</f>
        <v>1938159</v>
      </c>
      <c r="I160" s="32"/>
      <c r="J160" s="32"/>
      <c r="K160" s="32"/>
      <c r="L160" s="14"/>
      <c r="M160" s="14"/>
      <c r="N160" s="14"/>
    </row>
    <row r="161" spans="1:14" ht="15.75">
      <c r="A161" s="1"/>
      <c r="B161" s="72" t="s">
        <v>211</v>
      </c>
      <c r="C161" s="77" t="s">
        <v>6</v>
      </c>
      <c r="D161" s="77" t="s">
        <v>210</v>
      </c>
      <c r="E161" s="77" t="s">
        <v>18</v>
      </c>
      <c r="F161" s="77"/>
      <c r="G161" s="77"/>
      <c r="H161" s="71">
        <f>H162+H169</f>
        <v>1819649</v>
      </c>
      <c r="I161" s="32"/>
      <c r="J161" s="32"/>
      <c r="K161" s="32"/>
      <c r="L161" s="14"/>
      <c r="M161" s="14"/>
      <c r="N161" s="14"/>
    </row>
    <row r="162" spans="1:14" ht="31.5">
      <c r="A162" s="1"/>
      <c r="B162" s="72" t="s">
        <v>212</v>
      </c>
      <c r="C162" s="77" t="s">
        <v>6</v>
      </c>
      <c r="D162" s="77" t="s">
        <v>210</v>
      </c>
      <c r="E162" s="77" t="s">
        <v>18</v>
      </c>
      <c r="F162" s="77" t="s">
        <v>213</v>
      </c>
      <c r="G162" s="77"/>
      <c r="H162" s="71">
        <f>H163</f>
        <v>900416</v>
      </c>
      <c r="I162" s="32"/>
      <c r="J162" s="32"/>
      <c r="K162" s="32"/>
      <c r="L162" s="14"/>
      <c r="M162" s="14"/>
      <c r="N162" s="14"/>
    </row>
    <row r="163" spans="1:14" ht="47.25">
      <c r="A163" s="1"/>
      <c r="B163" s="62" t="s">
        <v>214</v>
      </c>
      <c r="C163" s="73" t="s">
        <v>6</v>
      </c>
      <c r="D163" s="73" t="s">
        <v>210</v>
      </c>
      <c r="E163" s="73" t="s">
        <v>18</v>
      </c>
      <c r="F163" s="73" t="s">
        <v>215</v>
      </c>
      <c r="G163" s="73"/>
      <c r="H163" s="64">
        <f>H164</f>
        <v>900416</v>
      </c>
      <c r="I163" s="32"/>
      <c r="J163" s="32"/>
      <c r="K163" s="32"/>
      <c r="L163" s="14"/>
      <c r="M163" s="14"/>
      <c r="N163" s="14"/>
    </row>
    <row r="164" spans="1:14" ht="47.25">
      <c r="A164" s="1"/>
      <c r="B164" s="62" t="s">
        <v>216</v>
      </c>
      <c r="C164" s="73" t="s">
        <v>6</v>
      </c>
      <c r="D164" s="73" t="s">
        <v>210</v>
      </c>
      <c r="E164" s="73" t="s">
        <v>18</v>
      </c>
      <c r="F164" s="73" t="s">
        <v>217</v>
      </c>
      <c r="G164" s="73"/>
      <c r="H164" s="64">
        <f>H165+H167</f>
        <v>900416</v>
      </c>
      <c r="I164" s="32"/>
      <c r="J164" s="32"/>
      <c r="K164" s="32"/>
      <c r="L164" s="14"/>
      <c r="M164" s="14"/>
      <c r="N164" s="14"/>
    </row>
    <row r="165" spans="1:14" ht="63">
      <c r="A165" s="1"/>
      <c r="B165" s="62" t="s">
        <v>422</v>
      </c>
      <c r="C165" s="73" t="s">
        <v>6</v>
      </c>
      <c r="D165" s="73" t="s">
        <v>210</v>
      </c>
      <c r="E165" s="73" t="s">
        <v>18</v>
      </c>
      <c r="F165" s="73" t="s">
        <v>423</v>
      </c>
      <c r="G165" s="73"/>
      <c r="H165" s="64">
        <f>H166</f>
        <v>297017</v>
      </c>
      <c r="I165" s="32"/>
      <c r="J165" s="32"/>
      <c r="K165" s="32"/>
      <c r="L165" s="14"/>
      <c r="M165" s="14"/>
      <c r="N165" s="14"/>
    </row>
    <row r="166" spans="1:14" ht="31.5">
      <c r="A166" s="1"/>
      <c r="B166" s="62" t="s">
        <v>194</v>
      </c>
      <c r="C166" s="73" t="s">
        <v>6</v>
      </c>
      <c r="D166" s="73" t="s">
        <v>210</v>
      </c>
      <c r="E166" s="73" t="s">
        <v>18</v>
      </c>
      <c r="F166" s="73" t="s">
        <v>423</v>
      </c>
      <c r="G166" s="73" t="s">
        <v>195</v>
      </c>
      <c r="H166" s="64">
        <v>297017</v>
      </c>
      <c r="I166" s="32"/>
      <c r="J166" s="32"/>
      <c r="K166" s="32"/>
      <c r="L166" s="14"/>
      <c r="M166" s="14"/>
      <c r="N166" s="14"/>
    </row>
    <row r="167" spans="1:14" ht="31.5">
      <c r="A167" s="1"/>
      <c r="B167" s="62" t="s">
        <v>218</v>
      </c>
      <c r="C167" s="73" t="s">
        <v>6</v>
      </c>
      <c r="D167" s="73" t="s">
        <v>210</v>
      </c>
      <c r="E167" s="73" t="s">
        <v>18</v>
      </c>
      <c r="F167" s="73" t="s">
        <v>219</v>
      </c>
      <c r="G167" s="73"/>
      <c r="H167" s="64">
        <f>H168</f>
        <v>603399</v>
      </c>
      <c r="I167" s="32"/>
      <c r="J167" s="32"/>
      <c r="K167" s="32"/>
      <c r="L167" s="14"/>
      <c r="M167" s="14"/>
      <c r="N167" s="14"/>
    </row>
    <row r="168" spans="1:14" ht="31.5">
      <c r="A168" s="1"/>
      <c r="B168" s="62" t="s">
        <v>34</v>
      </c>
      <c r="C168" s="73" t="s">
        <v>6</v>
      </c>
      <c r="D168" s="73" t="s">
        <v>220</v>
      </c>
      <c r="E168" s="73" t="s">
        <v>18</v>
      </c>
      <c r="F168" s="73" t="s">
        <v>219</v>
      </c>
      <c r="G168" s="73" t="s">
        <v>35</v>
      </c>
      <c r="H168" s="64">
        <v>603399</v>
      </c>
      <c r="I168" s="38"/>
      <c r="J168" s="32"/>
      <c r="K168" s="32"/>
      <c r="L168" s="14"/>
      <c r="M168" s="14"/>
      <c r="N168" s="14"/>
    </row>
    <row r="169" spans="1:14" ht="47.25">
      <c r="A169" s="1"/>
      <c r="B169" s="72" t="s">
        <v>450</v>
      </c>
      <c r="C169" s="77" t="s">
        <v>6</v>
      </c>
      <c r="D169" s="77" t="s">
        <v>210</v>
      </c>
      <c r="E169" s="77" t="s">
        <v>18</v>
      </c>
      <c r="F169" s="77" t="s">
        <v>221</v>
      </c>
      <c r="G169" s="77"/>
      <c r="H169" s="71">
        <f>H170</f>
        <v>919233</v>
      </c>
      <c r="I169" s="80"/>
      <c r="J169" s="6"/>
      <c r="K169" s="6"/>
      <c r="L169" s="1"/>
      <c r="M169" s="1"/>
      <c r="N169" s="14"/>
    </row>
    <row r="170" spans="1:14" ht="63">
      <c r="A170" s="1"/>
      <c r="B170" s="62" t="s">
        <v>451</v>
      </c>
      <c r="C170" s="73" t="s">
        <v>6</v>
      </c>
      <c r="D170" s="73" t="s">
        <v>210</v>
      </c>
      <c r="E170" s="73" t="s">
        <v>18</v>
      </c>
      <c r="F170" s="73" t="s">
        <v>222</v>
      </c>
      <c r="G170" s="73"/>
      <c r="H170" s="64">
        <f>H171</f>
        <v>919233</v>
      </c>
      <c r="I170" s="38"/>
      <c r="J170" s="32"/>
      <c r="K170" s="32"/>
      <c r="L170" s="14"/>
      <c r="M170" s="14"/>
      <c r="N170" s="14"/>
    </row>
    <row r="171" spans="1:14" ht="31.5">
      <c r="A171" s="1"/>
      <c r="B171" s="62" t="s">
        <v>452</v>
      </c>
      <c r="C171" s="73" t="s">
        <v>6</v>
      </c>
      <c r="D171" s="73" t="s">
        <v>210</v>
      </c>
      <c r="E171" s="73" t="s">
        <v>18</v>
      </c>
      <c r="F171" s="73" t="s">
        <v>223</v>
      </c>
      <c r="G171" s="73"/>
      <c r="H171" s="64">
        <f>H172</f>
        <v>919233</v>
      </c>
      <c r="I171" s="32"/>
      <c r="J171" s="32"/>
      <c r="K171" s="32"/>
      <c r="L171" s="14"/>
      <c r="M171" s="14"/>
      <c r="N171" s="14"/>
    </row>
    <row r="172" spans="1:14" ht="31.5">
      <c r="A172" s="1"/>
      <c r="B172" s="62" t="s">
        <v>442</v>
      </c>
      <c r="C172" s="73" t="s">
        <v>6</v>
      </c>
      <c r="D172" s="73" t="s">
        <v>210</v>
      </c>
      <c r="E172" s="73" t="s">
        <v>18</v>
      </c>
      <c r="F172" s="73" t="s">
        <v>434</v>
      </c>
      <c r="G172" s="73"/>
      <c r="H172" s="64">
        <f>H173</f>
        <v>919233</v>
      </c>
      <c r="I172" s="39"/>
      <c r="J172" s="32"/>
      <c r="K172" s="32"/>
      <c r="L172" s="14"/>
      <c r="M172" s="14"/>
      <c r="N172" s="14"/>
    </row>
    <row r="173" spans="1:14" ht="31.5">
      <c r="A173" s="1"/>
      <c r="B173" s="62" t="s">
        <v>194</v>
      </c>
      <c r="C173" s="73" t="s">
        <v>6</v>
      </c>
      <c r="D173" s="73" t="s">
        <v>210</v>
      </c>
      <c r="E173" s="73" t="s">
        <v>18</v>
      </c>
      <c r="F173" s="73" t="s">
        <v>434</v>
      </c>
      <c r="G173" s="73" t="s">
        <v>195</v>
      </c>
      <c r="H173" s="64">
        <v>919233</v>
      </c>
      <c r="I173" s="39"/>
      <c r="J173" s="32"/>
      <c r="K173" s="32"/>
      <c r="L173" s="14"/>
      <c r="M173" s="14"/>
      <c r="N173" s="14"/>
    </row>
    <row r="174" spans="1:14" ht="15.75">
      <c r="A174" s="1"/>
      <c r="B174" s="72" t="s">
        <v>224</v>
      </c>
      <c r="C174" s="77" t="s">
        <v>6</v>
      </c>
      <c r="D174" s="77" t="s">
        <v>210</v>
      </c>
      <c r="E174" s="77" t="s">
        <v>28</v>
      </c>
      <c r="F174" s="77"/>
      <c r="G174" s="77"/>
      <c r="H174" s="71">
        <f>H175</f>
        <v>118510</v>
      </c>
      <c r="I174" s="39"/>
      <c r="J174" s="32"/>
      <c r="K174" s="32"/>
      <c r="L174" s="14"/>
      <c r="M174" s="14"/>
      <c r="N174" s="14"/>
    </row>
    <row r="175" spans="1:14" ht="47.25">
      <c r="A175" s="1"/>
      <c r="B175" s="72" t="s">
        <v>202</v>
      </c>
      <c r="C175" s="77" t="s">
        <v>6</v>
      </c>
      <c r="D175" s="77" t="s">
        <v>210</v>
      </c>
      <c r="E175" s="77" t="s">
        <v>28</v>
      </c>
      <c r="F175" s="77" t="s">
        <v>203</v>
      </c>
      <c r="G175" s="77"/>
      <c r="H175" s="71">
        <f>H176</f>
        <v>118510</v>
      </c>
      <c r="I175" s="32"/>
      <c r="J175" s="32"/>
      <c r="K175" s="32"/>
      <c r="L175" s="14"/>
      <c r="M175" s="14"/>
      <c r="N175" s="14"/>
    </row>
    <row r="176" spans="1:14" ht="78.75">
      <c r="A176" s="1"/>
      <c r="B176" s="62" t="s">
        <v>225</v>
      </c>
      <c r="C176" s="73" t="s">
        <v>6</v>
      </c>
      <c r="D176" s="73" t="s">
        <v>210</v>
      </c>
      <c r="E176" s="73" t="s">
        <v>28</v>
      </c>
      <c r="F176" s="73" t="s">
        <v>226</v>
      </c>
      <c r="G176" s="73"/>
      <c r="H176" s="64">
        <f>H177</f>
        <v>118510</v>
      </c>
      <c r="I176" s="32"/>
      <c r="J176" s="32"/>
      <c r="K176" s="32"/>
      <c r="L176" s="14"/>
      <c r="M176" s="14"/>
      <c r="N176" s="14"/>
    </row>
    <row r="177" spans="1:14" ht="63">
      <c r="A177" s="1"/>
      <c r="B177" s="62" t="s">
        <v>227</v>
      </c>
      <c r="C177" s="73" t="s">
        <v>6</v>
      </c>
      <c r="D177" s="73" t="s">
        <v>210</v>
      </c>
      <c r="E177" s="73" t="s">
        <v>28</v>
      </c>
      <c r="F177" s="73" t="s">
        <v>228</v>
      </c>
      <c r="G177" s="73"/>
      <c r="H177" s="64">
        <f>H178</f>
        <v>118510</v>
      </c>
      <c r="I177" s="32"/>
      <c r="J177" s="32"/>
      <c r="K177" s="32"/>
      <c r="L177" s="14"/>
      <c r="M177" s="14"/>
      <c r="N177" s="14"/>
    </row>
    <row r="178" spans="1:14" ht="15.75">
      <c r="A178" s="1"/>
      <c r="B178" s="62" t="s">
        <v>229</v>
      </c>
      <c r="C178" s="73" t="s">
        <v>6</v>
      </c>
      <c r="D178" s="73" t="s">
        <v>210</v>
      </c>
      <c r="E178" s="73" t="s">
        <v>28</v>
      </c>
      <c r="F178" s="73" t="s">
        <v>230</v>
      </c>
      <c r="G178" s="73"/>
      <c r="H178" s="64">
        <f>H179</f>
        <v>118510</v>
      </c>
      <c r="I178" s="253"/>
      <c r="J178" s="32"/>
      <c r="K178" s="32"/>
      <c r="L178" s="14"/>
      <c r="M178" s="14"/>
      <c r="N178" s="14"/>
    </row>
    <row r="179" spans="1:14" ht="31.5">
      <c r="A179" s="1"/>
      <c r="B179" s="62" t="s">
        <v>34</v>
      </c>
      <c r="C179" s="73" t="s">
        <v>6</v>
      </c>
      <c r="D179" s="73" t="s">
        <v>220</v>
      </c>
      <c r="E179" s="73" t="s">
        <v>28</v>
      </c>
      <c r="F179" s="73" t="s">
        <v>230</v>
      </c>
      <c r="G179" s="73" t="s">
        <v>35</v>
      </c>
      <c r="H179" s="64">
        <v>118510</v>
      </c>
      <c r="I179" s="253"/>
      <c r="J179" s="32"/>
      <c r="K179" s="32"/>
      <c r="L179" s="14"/>
      <c r="M179" s="14"/>
      <c r="N179" s="14"/>
    </row>
    <row r="180" spans="1:14" ht="15.75">
      <c r="A180" s="1"/>
      <c r="B180" s="74" t="s">
        <v>231</v>
      </c>
      <c r="C180" s="70" t="s">
        <v>6</v>
      </c>
      <c r="D180" s="70" t="s">
        <v>178</v>
      </c>
      <c r="E180" s="70"/>
      <c r="F180" s="70"/>
      <c r="G180" s="70"/>
      <c r="H180" s="71">
        <f aca="true" t="shared" si="1" ref="H180:H185">H181</f>
        <v>61906</v>
      </c>
      <c r="I180" s="38"/>
      <c r="J180" s="14"/>
      <c r="K180" s="14"/>
      <c r="L180" s="14"/>
      <c r="M180" s="14"/>
      <c r="N180" s="14"/>
    </row>
    <row r="181" spans="1:14" ht="15.75">
      <c r="A181" s="1"/>
      <c r="B181" s="74" t="s">
        <v>232</v>
      </c>
      <c r="C181" s="70" t="s">
        <v>6</v>
      </c>
      <c r="D181" s="70" t="s">
        <v>178</v>
      </c>
      <c r="E181" s="70" t="s">
        <v>105</v>
      </c>
      <c r="F181" s="70"/>
      <c r="G181" s="70"/>
      <c r="H181" s="71">
        <f t="shared" si="1"/>
        <v>61906</v>
      </c>
      <c r="I181" s="38"/>
      <c r="J181" s="14"/>
      <c r="K181" s="14"/>
      <c r="L181" s="14"/>
      <c r="M181" s="14"/>
      <c r="N181" s="14"/>
    </row>
    <row r="182" spans="1:14" ht="47.25">
      <c r="A182" s="1"/>
      <c r="B182" s="72" t="s">
        <v>202</v>
      </c>
      <c r="C182" s="70" t="s">
        <v>6</v>
      </c>
      <c r="D182" s="70" t="s">
        <v>178</v>
      </c>
      <c r="E182" s="70" t="s">
        <v>105</v>
      </c>
      <c r="F182" s="70" t="s">
        <v>203</v>
      </c>
      <c r="G182" s="63"/>
      <c r="H182" s="75">
        <f t="shared" si="1"/>
        <v>61906</v>
      </c>
      <c r="I182" s="38"/>
      <c r="J182" s="14"/>
      <c r="K182" s="14"/>
      <c r="L182" s="14"/>
      <c r="M182" s="14"/>
      <c r="N182" s="14"/>
    </row>
    <row r="183" spans="1:14" ht="78.75">
      <c r="A183" s="1"/>
      <c r="B183" s="66" t="s">
        <v>225</v>
      </c>
      <c r="C183" s="67" t="s">
        <v>6</v>
      </c>
      <c r="D183" s="67" t="s">
        <v>178</v>
      </c>
      <c r="E183" s="67" t="s">
        <v>105</v>
      </c>
      <c r="F183" s="67" t="s">
        <v>226</v>
      </c>
      <c r="G183" s="67"/>
      <c r="H183" s="68">
        <f t="shared" si="1"/>
        <v>61906</v>
      </c>
      <c r="I183" s="38"/>
      <c r="J183" s="14"/>
      <c r="K183" s="14"/>
      <c r="L183" s="14"/>
      <c r="M183" s="14"/>
      <c r="N183" s="14"/>
    </row>
    <row r="184" spans="1:14" ht="47.25">
      <c r="A184" s="1"/>
      <c r="B184" s="28" t="s">
        <v>233</v>
      </c>
      <c r="C184" s="9" t="s">
        <v>6</v>
      </c>
      <c r="D184" s="9" t="s">
        <v>178</v>
      </c>
      <c r="E184" s="9" t="s">
        <v>105</v>
      </c>
      <c r="F184" s="9" t="s">
        <v>228</v>
      </c>
      <c r="G184" s="9"/>
      <c r="H184" s="55">
        <f t="shared" si="1"/>
        <v>61906</v>
      </c>
      <c r="I184" s="38"/>
      <c r="J184" s="14"/>
      <c r="K184" s="14"/>
      <c r="L184" s="14"/>
      <c r="M184" s="14"/>
      <c r="N184" s="14"/>
    </row>
    <row r="185" spans="1:14" ht="31.5">
      <c r="A185" s="1"/>
      <c r="B185" s="28" t="s">
        <v>444</v>
      </c>
      <c r="C185" s="9" t="s">
        <v>6</v>
      </c>
      <c r="D185" s="9" t="s">
        <v>178</v>
      </c>
      <c r="E185" s="9" t="s">
        <v>105</v>
      </c>
      <c r="F185" s="9" t="s">
        <v>234</v>
      </c>
      <c r="G185" s="9"/>
      <c r="H185" s="55">
        <f t="shared" si="1"/>
        <v>61906</v>
      </c>
      <c r="I185" s="38"/>
      <c r="J185" s="14"/>
      <c r="K185" s="14"/>
      <c r="L185" s="14"/>
      <c r="M185" s="14"/>
      <c r="N185" s="14"/>
    </row>
    <row r="186" spans="1:14" ht="31.5">
      <c r="A186" s="1"/>
      <c r="B186" s="28" t="s">
        <v>34</v>
      </c>
      <c r="C186" s="9" t="s">
        <v>6</v>
      </c>
      <c r="D186" s="9" t="s">
        <v>178</v>
      </c>
      <c r="E186" s="9" t="s">
        <v>105</v>
      </c>
      <c r="F186" s="9" t="s">
        <v>234</v>
      </c>
      <c r="G186" s="9" t="s">
        <v>35</v>
      </c>
      <c r="H186" s="55">
        <v>61906</v>
      </c>
      <c r="I186" s="38"/>
      <c r="J186" s="14"/>
      <c r="K186" s="14"/>
      <c r="L186" s="14"/>
      <c r="M186" s="14"/>
      <c r="N186" s="14"/>
    </row>
    <row r="187" spans="1:14" ht="15.75">
      <c r="A187" s="1"/>
      <c r="B187" s="37" t="s">
        <v>235</v>
      </c>
      <c r="C187" s="24" t="s">
        <v>6</v>
      </c>
      <c r="D187" s="24" t="s">
        <v>236</v>
      </c>
      <c r="E187" s="9"/>
      <c r="F187" s="9"/>
      <c r="G187" s="9"/>
      <c r="H187" s="60">
        <f>H188+H194+H210+H220</f>
        <v>19823568</v>
      </c>
      <c r="I187" s="38"/>
      <c r="J187" s="14"/>
      <c r="K187" s="14"/>
      <c r="L187" s="14"/>
      <c r="M187" s="14"/>
      <c r="N187" s="14"/>
    </row>
    <row r="188" spans="1:14" ht="15.75">
      <c r="A188" s="1"/>
      <c r="B188" s="37" t="s">
        <v>237</v>
      </c>
      <c r="C188" s="24" t="s">
        <v>6</v>
      </c>
      <c r="D188" s="24" t="s">
        <v>236</v>
      </c>
      <c r="E188" s="24" t="s">
        <v>16</v>
      </c>
      <c r="F188" s="24"/>
      <c r="G188" s="9"/>
      <c r="H188" s="54">
        <f>H189</f>
        <v>493290</v>
      </c>
      <c r="I188" s="38"/>
      <c r="J188" s="14"/>
      <c r="K188" s="14"/>
      <c r="L188" s="14"/>
      <c r="M188" s="14"/>
      <c r="N188" s="14"/>
    </row>
    <row r="189" spans="1:14" ht="31.5">
      <c r="A189" s="1"/>
      <c r="B189" s="21" t="s">
        <v>116</v>
      </c>
      <c r="C189" s="24" t="s">
        <v>6</v>
      </c>
      <c r="D189" s="24" t="s">
        <v>236</v>
      </c>
      <c r="E189" s="24" t="s">
        <v>16</v>
      </c>
      <c r="F189" s="24" t="s">
        <v>40</v>
      </c>
      <c r="G189" s="9"/>
      <c r="H189" s="55">
        <f>H190</f>
        <v>493290</v>
      </c>
      <c r="I189" s="14"/>
      <c r="J189" s="14"/>
      <c r="K189" s="14"/>
      <c r="L189" s="14"/>
      <c r="M189" s="14"/>
      <c r="N189" s="14"/>
    </row>
    <row r="190" spans="1:14" ht="63">
      <c r="A190" s="1"/>
      <c r="B190" s="28" t="s">
        <v>125</v>
      </c>
      <c r="C190" s="9" t="s">
        <v>6</v>
      </c>
      <c r="D190" s="9" t="s">
        <v>236</v>
      </c>
      <c r="E190" s="9" t="s">
        <v>16</v>
      </c>
      <c r="F190" s="9" t="s">
        <v>238</v>
      </c>
      <c r="G190" s="9"/>
      <c r="H190" s="55">
        <f>H191</f>
        <v>493290</v>
      </c>
      <c r="I190" s="14"/>
      <c r="J190" s="14"/>
      <c r="K190" s="14"/>
      <c r="L190" s="14"/>
      <c r="M190" s="14"/>
      <c r="N190" s="14"/>
    </row>
    <row r="191" spans="1:14" ht="15.75">
      <c r="A191" s="1"/>
      <c r="B191" s="28" t="s">
        <v>239</v>
      </c>
      <c r="C191" s="9" t="s">
        <v>6</v>
      </c>
      <c r="D191" s="9" t="s">
        <v>236</v>
      </c>
      <c r="E191" s="9" t="s">
        <v>16</v>
      </c>
      <c r="F191" s="9" t="s">
        <v>240</v>
      </c>
      <c r="G191" s="9"/>
      <c r="H191" s="55">
        <f>H192</f>
        <v>493290</v>
      </c>
      <c r="I191" s="14"/>
      <c r="J191" s="14"/>
      <c r="K191" s="14"/>
      <c r="L191" s="14"/>
      <c r="M191" s="14"/>
      <c r="N191" s="14"/>
    </row>
    <row r="192" spans="1:14" ht="31.5">
      <c r="A192" s="1"/>
      <c r="B192" s="28" t="s">
        <v>241</v>
      </c>
      <c r="C192" s="9" t="s">
        <v>6</v>
      </c>
      <c r="D192" s="9" t="s">
        <v>236</v>
      </c>
      <c r="E192" s="9" t="s">
        <v>16</v>
      </c>
      <c r="F192" s="9" t="s">
        <v>242</v>
      </c>
      <c r="G192" s="9"/>
      <c r="H192" s="55">
        <f>H193</f>
        <v>493290</v>
      </c>
      <c r="I192" s="14"/>
      <c r="J192" s="14"/>
      <c r="K192" s="14"/>
      <c r="L192" s="14"/>
      <c r="M192" s="14"/>
      <c r="N192" s="14"/>
    </row>
    <row r="193" spans="1:14" ht="15.75">
      <c r="A193" s="1"/>
      <c r="B193" s="36" t="s">
        <v>243</v>
      </c>
      <c r="C193" s="9" t="s">
        <v>6</v>
      </c>
      <c r="D193" s="9" t="s">
        <v>236</v>
      </c>
      <c r="E193" s="9" t="s">
        <v>16</v>
      </c>
      <c r="F193" s="9" t="s">
        <v>242</v>
      </c>
      <c r="G193" s="9" t="s">
        <v>244</v>
      </c>
      <c r="H193" s="56">
        <v>493290</v>
      </c>
      <c r="I193" s="14"/>
      <c r="J193" s="14"/>
      <c r="K193" s="14"/>
      <c r="L193" s="14"/>
      <c r="M193" s="14"/>
      <c r="N193" s="14"/>
    </row>
    <row r="194" spans="1:14" ht="15.75">
      <c r="A194" s="1"/>
      <c r="B194" s="33" t="s">
        <v>245</v>
      </c>
      <c r="C194" s="24" t="s">
        <v>6</v>
      </c>
      <c r="D194" s="24" t="s">
        <v>236</v>
      </c>
      <c r="E194" s="24" t="s">
        <v>28</v>
      </c>
      <c r="F194" s="24"/>
      <c r="G194" s="24"/>
      <c r="H194" s="54">
        <f>H195</f>
        <v>8022472</v>
      </c>
      <c r="I194" s="14"/>
      <c r="J194" s="14"/>
      <c r="K194" s="14"/>
      <c r="L194" s="14"/>
      <c r="M194" s="14"/>
      <c r="N194" s="14"/>
    </row>
    <row r="195" spans="1:14" ht="31.5">
      <c r="A195" s="1"/>
      <c r="B195" s="21" t="s">
        <v>116</v>
      </c>
      <c r="C195" s="24" t="s">
        <v>6</v>
      </c>
      <c r="D195" s="24" t="s">
        <v>236</v>
      </c>
      <c r="E195" s="24" t="s">
        <v>28</v>
      </c>
      <c r="F195" s="24" t="s">
        <v>40</v>
      </c>
      <c r="G195" s="9"/>
      <c r="H195" s="54">
        <f>H196</f>
        <v>8022472</v>
      </c>
      <c r="I195" s="14"/>
      <c r="J195" s="14"/>
      <c r="K195" s="14"/>
      <c r="L195" s="14"/>
      <c r="M195" s="14"/>
      <c r="N195" s="14"/>
    </row>
    <row r="196" spans="1:14" ht="63">
      <c r="A196" s="1"/>
      <c r="B196" s="28" t="s">
        <v>125</v>
      </c>
      <c r="C196" s="9" t="s">
        <v>6</v>
      </c>
      <c r="D196" s="9" t="s">
        <v>236</v>
      </c>
      <c r="E196" s="9" t="s">
        <v>28</v>
      </c>
      <c r="F196" s="9" t="s">
        <v>238</v>
      </c>
      <c r="G196" s="9"/>
      <c r="H196" s="54">
        <f>H197</f>
        <v>8022472</v>
      </c>
      <c r="I196" s="14"/>
      <c r="J196" s="14"/>
      <c r="K196" s="14"/>
      <c r="L196" s="14"/>
      <c r="M196" s="14"/>
      <c r="N196" s="14"/>
    </row>
    <row r="197" spans="1:14" ht="15.75">
      <c r="A197" s="1"/>
      <c r="B197" s="28" t="s">
        <v>246</v>
      </c>
      <c r="C197" s="9" t="s">
        <v>6</v>
      </c>
      <c r="D197" s="9" t="s">
        <v>236</v>
      </c>
      <c r="E197" s="9" t="s">
        <v>28</v>
      </c>
      <c r="F197" s="9" t="s">
        <v>247</v>
      </c>
      <c r="G197" s="9"/>
      <c r="H197" s="54">
        <f>H198+H201+H204+H207</f>
        <v>8022472</v>
      </c>
      <c r="I197" s="14"/>
      <c r="J197" s="14"/>
      <c r="K197" s="14"/>
      <c r="L197" s="14"/>
      <c r="M197" s="14"/>
      <c r="N197" s="14"/>
    </row>
    <row r="198" spans="1:14" ht="47.25">
      <c r="A198" s="1"/>
      <c r="B198" s="27" t="s">
        <v>248</v>
      </c>
      <c r="C198" s="9" t="s">
        <v>6</v>
      </c>
      <c r="D198" s="9" t="s">
        <v>236</v>
      </c>
      <c r="E198" s="9" t="s">
        <v>28</v>
      </c>
      <c r="F198" s="9" t="s">
        <v>249</v>
      </c>
      <c r="G198" s="9"/>
      <c r="H198" s="55">
        <f>H199+H200</f>
        <v>76432</v>
      </c>
      <c r="I198" s="14"/>
      <c r="J198" s="14"/>
      <c r="K198" s="14"/>
      <c r="L198" s="14"/>
      <c r="M198" s="14"/>
      <c r="N198" s="14"/>
    </row>
    <row r="199" spans="1:14" ht="31.5">
      <c r="A199" s="1"/>
      <c r="B199" s="28" t="s">
        <v>34</v>
      </c>
      <c r="C199" s="9" t="s">
        <v>6</v>
      </c>
      <c r="D199" s="9" t="s">
        <v>236</v>
      </c>
      <c r="E199" s="9" t="s">
        <v>28</v>
      </c>
      <c r="F199" s="9" t="s">
        <v>249</v>
      </c>
      <c r="G199" s="9" t="s">
        <v>35</v>
      </c>
      <c r="H199" s="55">
        <v>1284</v>
      </c>
      <c r="I199" s="14"/>
      <c r="J199" s="14"/>
      <c r="K199" s="14"/>
      <c r="L199" s="14"/>
      <c r="M199" s="14"/>
      <c r="N199" s="14"/>
    </row>
    <row r="200" spans="1:14" ht="15.75">
      <c r="A200" s="1"/>
      <c r="B200" s="36" t="s">
        <v>243</v>
      </c>
      <c r="C200" s="9" t="s">
        <v>6</v>
      </c>
      <c r="D200" s="9" t="s">
        <v>236</v>
      </c>
      <c r="E200" s="9" t="s">
        <v>28</v>
      </c>
      <c r="F200" s="9" t="s">
        <v>249</v>
      </c>
      <c r="G200" s="9" t="s">
        <v>244</v>
      </c>
      <c r="H200" s="55">
        <v>75148</v>
      </c>
      <c r="I200" s="14"/>
      <c r="J200" s="14"/>
      <c r="K200" s="14"/>
      <c r="L200" s="14"/>
      <c r="M200" s="14"/>
      <c r="N200" s="14"/>
    </row>
    <row r="201" spans="1:14" ht="47.25">
      <c r="A201" s="1"/>
      <c r="B201" s="40" t="s">
        <v>250</v>
      </c>
      <c r="C201" s="9" t="s">
        <v>6</v>
      </c>
      <c r="D201" s="9" t="s">
        <v>251</v>
      </c>
      <c r="E201" s="9" t="s">
        <v>28</v>
      </c>
      <c r="F201" s="9" t="s">
        <v>252</v>
      </c>
      <c r="G201" s="9"/>
      <c r="H201" s="55">
        <f>H202+H203</f>
        <v>262251</v>
      </c>
      <c r="I201" s="14"/>
      <c r="J201" s="14"/>
      <c r="K201" s="14"/>
      <c r="L201" s="14"/>
      <c r="M201" s="14"/>
      <c r="N201" s="14"/>
    </row>
    <row r="202" spans="1:14" ht="31.5">
      <c r="A202" s="1"/>
      <c r="B202" s="28" t="s">
        <v>34</v>
      </c>
      <c r="C202" s="9" t="s">
        <v>6</v>
      </c>
      <c r="D202" s="9" t="s">
        <v>251</v>
      </c>
      <c r="E202" s="9" t="s">
        <v>28</v>
      </c>
      <c r="F202" s="9" t="s">
        <v>252</v>
      </c>
      <c r="G202" s="9" t="s">
        <v>35</v>
      </c>
      <c r="H202" s="55">
        <v>5468</v>
      </c>
      <c r="I202" s="14"/>
      <c r="J202" s="14"/>
      <c r="K202" s="14"/>
      <c r="L202" s="14"/>
      <c r="M202" s="14"/>
      <c r="N202" s="14"/>
    </row>
    <row r="203" spans="1:14" ht="15.75">
      <c r="A203" s="1"/>
      <c r="B203" s="36" t="s">
        <v>243</v>
      </c>
      <c r="C203" s="9" t="s">
        <v>6</v>
      </c>
      <c r="D203" s="9" t="s">
        <v>236</v>
      </c>
      <c r="E203" s="9" t="s">
        <v>28</v>
      </c>
      <c r="F203" s="9" t="s">
        <v>252</v>
      </c>
      <c r="G203" s="9" t="s">
        <v>244</v>
      </c>
      <c r="H203" s="55">
        <v>256783</v>
      </c>
      <c r="I203" s="14"/>
      <c r="J203" s="14"/>
      <c r="K203" s="14"/>
      <c r="L203" s="14"/>
      <c r="M203" s="14"/>
      <c r="N203" s="14"/>
    </row>
    <row r="204" spans="1:14" ht="15.75">
      <c r="A204" s="1"/>
      <c r="B204" s="28" t="s">
        <v>253</v>
      </c>
      <c r="C204" s="9" t="s">
        <v>6</v>
      </c>
      <c r="D204" s="7">
        <v>10</v>
      </c>
      <c r="E204" s="9" t="s">
        <v>28</v>
      </c>
      <c r="F204" s="9" t="s">
        <v>254</v>
      </c>
      <c r="G204" s="11"/>
      <c r="H204" s="55">
        <f>H205+H206</f>
        <v>6482895</v>
      </c>
      <c r="I204" s="14"/>
      <c r="J204" s="14"/>
      <c r="K204" s="14"/>
      <c r="L204" s="14"/>
      <c r="M204" s="14"/>
      <c r="N204" s="14"/>
    </row>
    <row r="205" spans="1:14" ht="31.5">
      <c r="A205" s="1"/>
      <c r="B205" s="28" t="s">
        <v>34</v>
      </c>
      <c r="C205" s="9" t="s">
        <v>6</v>
      </c>
      <c r="D205" s="7">
        <v>10</v>
      </c>
      <c r="E205" s="12" t="s">
        <v>28</v>
      </c>
      <c r="F205" s="12" t="s">
        <v>254</v>
      </c>
      <c r="G205" s="41">
        <v>200</v>
      </c>
      <c r="H205" s="55">
        <v>112519</v>
      </c>
      <c r="I205" s="14"/>
      <c r="J205" s="14"/>
      <c r="K205" s="14"/>
      <c r="L205" s="14"/>
      <c r="M205" s="14"/>
      <c r="N205" s="14"/>
    </row>
    <row r="206" spans="1:14" ht="15.75">
      <c r="A206" s="1"/>
      <c r="B206" s="36" t="s">
        <v>243</v>
      </c>
      <c r="C206" s="9" t="s">
        <v>6</v>
      </c>
      <c r="D206" s="9" t="s">
        <v>236</v>
      </c>
      <c r="E206" s="9" t="s">
        <v>28</v>
      </c>
      <c r="F206" s="9" t="s">
        <v>254</v>
      </c>
      <c r="G206" s="9" t="s">
        <v>244</v>
      </c>
      <c r="H206" s="55">
        <v>6370376</v>
      </c>
      <c r="I206" s="14"/>
      <c r="J206" s="14"/>
      <c r="K206" s="14"/>
      <c r="L206" s="14"/>
      <c r="M206" s="14"/>
      <c r="N206" s="14"/>
    </row>
    <row r="207" spans="1:14" ht="15.75">
      <c r="A207" s="1"/>
      <c r="B207" s="28" t="s">
        <v>255</v>
      </c>
      <c r="C207" s="9" t="s">
        <v>6</v>
      </c>
      <c r="D207" s="7">
        <v>10</v>
      </c>
      <c r="E207" s="9" t="s">
        <v>28</v>
      </c>
      <c r="F207" s="9" t="s">
        <v>256</v>
      </c>
      <c r="G207" s="11"/>
      <c r="H207" s="55">
        <f>H208+H209</f>
        <v>1200894</v>
      </c>
      <c r="I207" s="14"/>
      <c r="J207" s="14"/>
      <c r="K207" s="14"/>
      <c r="L207" s="14"/>
      <c r="M207" s="14"/>
      <c r="N207" s="14"/>
    </row>
    <row r="208" spans="1:14" ht="31.5">
      <c r="A208" s="1"/>
      <c r="B208" s="28" t="s">
        <v>34</v>
      </c>
      <c r="C208" s="9" t="s">
        <v>6</v>
      </c>
      <c r="D208" s="9" t="s">
        <v>236</v>
      </c>
      <c r="E208" s="9" t="s">
        <v>28</v>
      </c>
      <c r="F208" s="9" t="s">
        <v>256</v>
      </c>
      <c r="G208" s="9" t="s">
        <v>35</v>
      </c>
      <c r="H208" s="55">
        <v>84675</v>
      </c>
      <c r="I208" s="14"/>
      <c r="J208" s="14"/>
      <c r="K208" s="14"/>
      <c r="L208" s="14"/>
      <c r="M208" s="14"/>
      <c r="N208" s="14"/>
    </row>
    <row r="209" spans="1:14" ht="15.75">
      <c r="A209" s="1"/>
      <c r="B209" s="36" t="s">
        <v>243</v>
      </c>
      <c r="C209" s="9" t="s">
        <v>6</v>
      </c>
      <c r="D209" s="9" t="s">
        <v>236</v>
      </c>
      <c r="E209" s="9" t="s">
        <v>28</v>
      </c>
      <c r="F209" s="9" t="s">
        <v>256</v>
      </c>
      <c r="G209" s="9" t="s">
        <v>244</v>
      </c>
      <c r="H209" s="55">
        <v>1116219</v>
      </c>
      <c r="I209" s="14"/>
      <c r="J209" s="14"/>
      <c r="K209" s="14"/>
      <c r="L209" s="14"/>
      <c r="M209" s="14"/>
      <c r="N209" s="14"/>
    </row>
    <row r="210" spans="1:14" ht="15.75">
      <c r="A210" s="1"/>
      <c r="B210" s="21" t="s">
        <v>257</v>
      </c>
      <c r="C210" s="24" t="s">
        <v>6</v>
      </c>
      <c r="D210" s="24" t="s">
        <v>236</v>
      </c>
      <c r="E210" s="24" t="s">
        <v>39</v>
      </c>
      <c r="F210" s="24"/>
      <c r="G210" s="24"/>
      <c r="H210" s="54">
        <f>H211</f>
        <v>7897983</v>
      </c>
      <c r="I210" s="14"/>
      <c r="J210" s="14"/>
      <c r="K210" s="14"/>
      <c r="L210" s="14"/>
      <c r="M210" s="14"/>
      <c r="N210" s="14"/>
    </row>
    <row r="211" spans="1:14" ht="31.5">
      <c r="A211" s="1"/>
      <c r="B211" s="21" t="s">
        <v>116</v>
      </c>
      <c r="C211" s="24" t="s">
        <v>6</v>
      </c>
      <c r="D211" s="24" t="s">
        <v>236</v>
      </c>
      <c r="E211" s="24" t="s">
        <v>39</v>
      </c>
      <c r="F211" s="24" t="s">
        <v>40</v>
      </c>
      <c r="G211" s="24"/>
      <c r="H211" s="54">
        <f>H212+H216</f>
        <v>7897983</v>
      </c>
      <c r="I211" s="14"/>
      <c r="J211" s="14"/>
      <c r="K211" s="14"/>
      <c r="L211" s="14"/>
      <c r="M211" s="14"/>
      <c r="N211" s="14"/>
    </row>
    <row r="212" spans="1:14" ht="63">
      <c r="A212" s="1"/>
      <c r="B212" s="28" t="s">
        <v>125</v>
      </c>
      <c r="C212" s="9" t="s">
        <v>6</v>
      </c>
      <c r="D212" s="9" t="s">
        <v>236</v>
      </c>
      <c r="E212" s="9" t="s">
        <v>39</v>
      </c>
      <c r="F212" s="9" t="s">
        <v>238</v>
      </c>
      <c r="G212" s="24"/>
      <c r="H212" s="54">
        <f>H213</f>
        <v>1749177</v>
      </c>
      <c r="I212" s="14"/>
      <c r="J212" s="14"/>
      <c r="K212" s="14"/>
      <c r="L212" s="14"/>
      <c r="M212" s="14"/>
      <c r="N212" s="14"/>
    </row>
    <row r="213" spans="1:14" ht="38.25" customHeight="1">
      <c r="A213" s="1"/>
      <c r="B213" s="27" t="s">
        <v>246</v>
      </c>
      <c r="C213" s="9" t="s">
        <v>6</v>
      </c>
      <c r="D213" s="9" t="s">
        <v>236</v>
      </c>
      <c r="E213" s="9" t="s">
        <v>39</v>
      </c>
      <c r="F213" s="9" t="s">
        <v>247</v>
      </c>
      <c r="G213" s="24"/>
      <c r="H213" s="54">
        <f>H214</f>
        <v>1749177</v>
      </c>
      <c r="I213" s="14"/>
      <c r="J213" s="14"/>
      <c r="K213" s="14"/>
      <c r="L213" s="14"/>
      <c r="M213" s="14"/>
      <c r="N213" s="14"/>
    </row>
    <row r="214" spans="1:14" ht="15.75">
      <c r="A214" s="1"/>
      <c r="B214" s="27" t="s">
        <v>258</v>
      </c>
      <c r="C214" s="9" t="s">
        <v>6</v>
      </c>
      <c r="D214" s="9" t="s">
        <v>251</v>
      </c>
      <c r="E214" s="9" t="s">
        <v>39</v>
      </c>
      <c r="F214" s="9" t="s">
        <v>259</v>
      </c>
      <c r="G214" s="24"/>
      <c r="H214" s="54">
        <f>H215</f>
        <v>1749177</v>
      </c>
      <c r="I214" s="14"/>
      <c r="J214" s="14"/>
      <c r="K214" s="14"/>
      <c r="L214" s="14"/>
      <c r="M214" s="14"/>
      <c r="N214" s="14"/>
    </row>
    <row r="215" spans="1:14" ht="15.75">
      <c r="A215" s="1"/>
      <c r="B215" s="36" t="s">
        <v>243</v>
      </c>
      <c r="C215" s="9" t="s">
        <v>6</v>
      </c>
      <c r="D215" s="9" t="s">
        <v>236</v>
      </c>
      <c r="E215" s="9" t="s">
        <v>39</v>
      </c>
      <c r="F215" s="9" t="s">
        <v>259</v>
      </c>
      <c r="G215" s="9" t="s">
        <v>244</v>
      </c>
      <c r="H215" s="56">
        <v>1749177</v>
      </c>
      <c r="I215" s="14"/>
      <c r="J215" s="14"/>
      <c r="K215" s="14"/>
      <c r="L215" s="14"/>
      <c r="M215" s="14"/>
      <c r="N215" s="14"/>
    </row>
    <row r="216" spans="1:14" ht="63">
      <c r="A216" s="1"/>
      <c r="B216" s="28" t="s">
        <v>131</v>
      </c>
      <c r="C216" s="9" t="s">
        <v>6</v>
      </c>
      <c r="D216" s="9" t="s">
        <v>236</v>
      </c>
      <c r="E216" s="9" t="s">
        <v>39</v>
      </c>
      <c r="F216" s="9" t="s">
        <v>41</v>
      </c>
      <c r="G216" s="9"/>
      <c r="H216" s="55">
        <f>H217</f>
        <v>6148806</v>
      </c>
      <c r="I216" s="14"/>
      <c r="J216" s="14"/>
      <c r="K216" s="14"/>
      <c r="L216" s="14"/>
      <c r="M216" s="14"/>
      <c r="N216" s="14"/>
    </row>
    <row r="217" spans="1:14" ht="63">
      <c r="A217" s="1"/>
      <c r="B217" s="28" t="s">
        <v>260</v>
      </c>
      <c r="C217" s="30" t="s">
        <v>6</v>
      </c>
      <c r="D217" s="30" t="s">
        <v>251</v>
      </c>
      <c r="E217" s="30" t="s">
        <v>39</v>
      </c>
      <c r="F217" s="30" t="s">
        <v>261</v>
      </c>
      <c r="G217" s="30"/>
      <c r="H217" s="56">
        <f>H218</f>
        <v>6148806</v>
      </c>
      <c r="I217" s="14"/>
      <c r="J217" s="14"/>
      <c r="K217" s="14"/>
      <c r="L217" s="14"/>
      <c r="M217" s="14"/>
      <c r="N217" s="14"/>
    </row>
    <row r="218" spans="1:14" ht="31.5">
      <c r="A218" s="1"/>
      <c r="B218" s="40" t="s">
        <v>262</v>
      </c>
      <c r="C218" s="9" t="s">
        <v>6</v>
      </c>
      <c r="D218" s="9" t="s">
        <v>251</v>
      </c>
      <c r="E218" s="9" t="s">
        <v>39</v>
      </c>
      <c r="F218" s="9" t="s">
        <v>263</v>
      </c>
      <c r="G218" s="9"/>
      <c r="H218" s="55">
        <f>H219</f>
        <v>6148806</v>
      </c>
      <c r="I218" s="14"/>
      <c r="J218" s="14"/>
      <c r="K218" s="14"/>
      <c r="L218" s="14"/>
      <c r="M218" s="14"/>
      <c r="N218" s="14"/>
    </row>
    <row r="219" spans="1:14" ht="15.75">
      <c r="A219" s="1"/>
      <c r="B219" s="36" t="s">
        <v>243</v>
      </c>
      <c r="C219" s="9" t="s">
        <v>6</v>
      </c>
      <c r="D219" s="9" t="s">
        <v>236</v>
      </c>
      <c r="E219" s="9" t="s">
        <v>39</v>
      </c>
      <c r="F219" s="9" t="s">
        <v>263</v>
      </c>
      <c r="G219" s="9" t="s">
        <v>244</v>
      </c>
      <c r="H219" s="55">
        <v>6148806</v>
      </c>
      <c r="I219" s="14"/>
      <c r="J219" s="14"/>
      <c r="K219" s="14"/>
      <c r="L219" s="14"/>
      <c r="M219" s="14"/>
      <c r="N219" s="14"/>
    </row>
    <row r="220" spans="1:14" ht="15.75">
      <c r="A220" s="1"/>
      <c r="B220" s="31" t="s">
        <v>264</v>
      </c>
      <c r="C220" s="24" t="s">
        <v>6</v>
      </c>
      <c r="D220" s="24" t="s">
        <v>236</v>
      </c>
      <c r="E220" s="24" t="s">
        <v>92</v>
      </c>
      <c r="F220" s="24"/>
      <c r="G220" s="24"/>
      <c r="H220" s="54">
        <f>H221</f>
        <v>3409823</v>
      </c>
      <c r="I220" s="14"/>
      <c r="J220" s="14"/>
      <c r="K220" s="14"/>
      <c r="L220" s="14"/>
      <c r="M220" s="14"/>
      <c r="N220" s="14"/>
    </row>
    <row r="221" spans="1:14" ht="31.5">
      <c r="A221" s="1"/>
      <c r="B221" s="21" t="s">
        <v>116</v>
      </c>
      <c r="C221" s="24" t="s">
        <v>6</v>
      </c>
      <c r="D221" s="24" t="s">
        <v>236</v>
      </c>
      <c r="E221" s="24" t="s">
        <v>92</v>
      </c>
      <c r="F221" s="24" t="s">
        <v>40</v>
      </c>
      <c r="G221" s="24"/>
      <c r="H221" s="54">
        <f>H222+H231</f>
        <v>3409823</v>
      </c>
      <c r="I221" s="14"/>
      <c r="J221" s="14"/>
      <c r="K221" s="14"/>
      <c r="L221" s="14"/>
      <c r="M221" s="14"/>
      <c r="N221" s="14"/>
    </row>
    <row r="222" spans="1:14" ht="63">
      <c r="A222" s="1"/>
      <c r="B222" s="28" t="s">
        <v>117</v>
      </c>
      <c r="C222" s="9" t="s">
        <v>6</v>
      </c>
      <c r="D222" s="9" t="s">
        <v>236</v>
      </c>
      <c r="E222" s="9" t="s">
        <v>265</v>
      </c>
      <c r="F222" s="9" t="s">
        <v>266</v>
      </c>
      <c r="G222" s="9"/>
      <c r="H222" s="55">
        <f>H223</f>
        <v>2492423</v>
      </c>
      <c r="I222" s="14"/>
      <c r="J222" s="14"/>
      <c r="K222" s="14"/>
      <c r="L222" s="14"/>
      <c r="M222" s="14"/>
      <c r="N222" s="14"/>
    </row>
    <row r="223" spans="1:14" ht="47.25">
      <c r="A223" s="1"/>
      <c r="B223" s="28" t="s">
        <v>267</v>
      </c>
      <c r="C223" s="9" t="s">
        <v>6</v>
      </c>
      <c r="D223" s="9" t="s">
        <v>236</v>
      </c>
      <c r="E223" s="9" t="s">
        <v>92</v>
      </c>
      <c r="F223" s="9" t="s">
        <v>268</v>
      </c>
      <c r="G223" s="9"/>
      <c r="H223" s="55">
        <f>H224+H229+H226</f>
        <v>2492423</v>
      </c>
      <c r="I223" s="14"/>
      <c r="J223" s="14"/>
      <c r="K223" s="14"/>
      <c r="L223" s="14"/>
      <c r="M223" s="14"/>
      <c r="N223" s="14"/>
    </row>
    <row r="224" spans="1:14" ht="31.5">
      <c r="A224" s="1"/>
      <c r="B224" s="36" t="s">
        <v>269</v>
      </c>
      <c r="C224" s="9" t="s">
        <v>6</v>
      </c>
      <c r="D224" s="9" t="s">
        <v>236</v>
      </c>
      <c r="E224" s="9" t="s">
        <v>92</v>
      </c>
      <c r="F224" s="9" t="s">
        <v>270</v>
      </c>
      <c r="G224" s="9"/>
      <c r="H224" s="55">
        <f>H225</f>
        <v>1529000</v>
      </c>
      <c r="I224" s="14"/>
      <c r="J224" s="14"/>
      <c r="K224" s="14"/>
      <c r="L224" s="14"/>
      <c r="M224" s="14"/>
      <c r="N224" s="14"/>
    </row>
    <row r="225" spans="1:14" ht="63">
      <c r="A225" s="1"/>
      <c r="B225" s="28" t="s">
        <v>25</v>
      </c>
      <c r="C225" s="9" t="s">
        <v>6</v>
      </c>
      <c r="D225" s="9" t="s">
        <v>236</v>
      </c>
      <c r="E225" s="9" t="s">
        <v>92</v>
      </c>
      <c r="F225" s="9" t="s">
        <v>270</v>
      </c>
      <c r="G225" s="9" t="s">
        <v>166</v>
      </c>
      <c r="H225" s="55">
        <v>1529000</v>
      </c>
      <c r="I225" s="14"/>
      <c r="J225" s="14"/>
      <c r="K225" s="14"/>
      <c r="L225" s="14"/>
      <c r="M225" s="14"/>
      <c r="N225" s="14"/>
    </row>
    <row r="226" spans="1:14" ht="63">
      <c r="A226" s="1"/>
      <c r="B226" s="28" t="s">
        <v>890</v>
      </c>
      <c r="C226" s="9" t="s">
        <v>6</v>
      </c>
      <c r="D226" s="9" t="s">
        <v>236</v>
      </c>
      <c r="E226" s="9" t="s">
        <v>92</v>
      </c>
      <c r="F226" s="9" t="s">
        <v>443</v>
      </c>
      <c r="G226" s="9"/>
      <c r="H226" s="55">
        <f>H227+H228</f>
        <v>702300</v>
      </c>
      <c r="I226" s="14"/>
      <c r="J226" s="14"/>
      <c r="K226" s="14"/>
      <c r="L226" s="14"/>
      <c r="M226" s="14"/>
      <c r="N226" s="14"/>
    </row>
    <row r="227" spans="1:14" ht="63">
      <c r="A227" s="1"/>
      <c r="B227" s="28" t="s">
        <v>25</v>
      </c>
      <c r="C227" s="9" t="s">
        <v>6</v>
      </c>
      <c r="D227" s="9" t="s">
        <v>236</v>
      </c>
      <c r="E227" s="9" t="s">
        <v>92</v>
      </c>
      <c r="F227" s="9" t="s">
        <v>443</v>
      </c>
      <c r="G227" s="9" t="s">
        <v>26</v>
      </c>
      <c r="H227" s="55">
        <v>611600</v>
      </c>
      <c r="I227" s="14"/>
      <c r="J227" s="14"/>
      <c r="K227" s="14"/>
      <c r="L227" s="14"/>
      <c r="M227" s="14"/>
      <c r="N227" s="14"/>
    </row>
    <row r="228" spans="1:14" ht="31.5">
      <c r="A228" s="1"/>
      <c r="B228" s="28" t="s">
        <v>34</v>
      </c>
      <c r="C228" s="9" t="s">
        <v>6</v>
      </c>
      <c r="D228" s="9" t="s">
        <v>236</v>
      </c>
      <c r="E228" s="9" t="s">
        <v>92</v>
      </c>
      <c r="F228" s="9" t="s">
        <v>443</v>
      </c>
      <c r="G228" s="9" t="s">
        <v>35</v>
      </c>
      <c r="H228" s="55">
        <v>90700</v>
      </c>
      <c r="I228" s="14"/>
      <c r="J228" s="14"/>
      <c r="K228" s="14"/>
      <c r="L228" s="14"/>
      <c r="M228" s="14"/>
      <c r="N228" s="14"/>
    </row>
    <row r="229" spans="1:14" ht="31.5">
      <c r="A229" s="1"/>
      <c r="B229" s="27" t="s">
        <v>23</v>
      </c>
      <c r="C229" s="9" t="s">
        <v>6</v>
      </c>
      <c r="D229" s="9" t="s">
        <v>236</v>
      </c>
      <c r="E229" s="9" t="s">
        <v>265</v>
      </c>
      <c r="F229" s="9" t="s">
        <v>432</v>
      </c>
      <c r="G229" s="9"/>
      <c r="H229" s="55">
        <f>H230</f>
        <v>261123</v>
      </c>
      <c r="I229" s="14"/>
      <c r="J229" s="14"/>
      <c r="K229" s="14"/>
      <c r="L229" s="14"/>
      <c r="M229" s="14"/>
      <c r="N229" s="14"/>
    </row>
    <row r="230" spans="1:14" ht="63">
      <c r="A230" s="1"/>
      <c r="B230" s="28" t="s">
        <v>25</v>
      </c>
      <c r="C230" s="9" t="s">
        <v>6</v>
      </c>
      <c r="D230" s="9" t="s">
        <v>236</v>
      </c>
      <c r="E230" s="9" t="s">
        <v>92</v>
      </c>
      <c r="F230" s="9" t="s">
        <v>432</v>
      </c>
      <c r="G230" s="9" t="s">
        <v>26</v>
      </c>
      <c r="H230" s="55">
        <v>261123</v>
      </c>
      <c r="I230" s="14"/>
      <c r="J230" s="14"/>
      <c r="K230" s="14"/>
      <c r="L230" s="14"/>
      <c r="M230" s="14"/>
      <c r="N230" s="14"/>
    </row>
    <row r="231" spans="1:14" ht="63">
      <c r="A231" s="1"/>
      <c r="B231" s="28" t="s">
        <v>408</v>
      </c>
      <c r="C231" s="9" t="s">
        <v>6</v>
      </c>
      <c r="D231" s="9" t="s">
        <v>236</v>
      </c>
      <c r="E231" s="9" t="s">
        <v>92</v>
      </c>
      <c r="F231" s="30" t="s">
        <v>41</v>
      </c>
      <c r="G231" s="30"/>
      <c r="H231" s="56">
        <f>H232</f>
        <v>917400</v>
      </c>
      <c r="I231" s="14"/>
      <c r="J231" s="14"/>
      <c r="K231" s="14"/>
      <c r="L231" s="14"/>
      <c r="M231" s="14"/>
      <c r="N231" s="14"/>
    </row>
    <row r="232" spans="1:14" ht="63">
      <c r="A232" s="1"/>
      <c r="B232" s="28" t="s">
        <v>42</v>
      </c>
      <c r="C232" s="9" t="s">
        <v>6</v>
      </c>
      <c r="D232" s="9" t="s">
        <v>236</v>
      </c>
      <c r="E232" s="9" t="s">
        <v>92</v>
      </c>
      <c r="F232" s="30" t="s">
        <v>43</v>
      </c>
      <c r="G232" s="30"/>
      <c r="H232" s="56">
        <f>H233</f>
        <v>917400</v>
      </c>
      <c r="I232" s="14"/>
      <c r="J232" s="14"/>
      <c r="K232" s="14"/>
      <c r="L232" s="14"/>
      <c r="M232" s="14"/>
      <c r="N232" s="14"/>
    </row>
    <row r="233" spans="1:14" ht="47.25">
      <c r="A233" s="1"/>
      <c r="B233" s="28" t="s">
        <v>44</v>
      </c>
      <c r="C233" s="9" t="s">
        <v>6</v>
      </c>
      <c r="D233" s="9" t="s">
        <v>236</v>
      </c>
      <c r="E233" s="9" t="s">
        <v>92</v>
      </c>
      <c r="F233" s="10" t="s">
        <v>45</v>
      </c>
      <c r="G233" s="30"/>
      <c r="H233" s="56">
        <f>H234+H235</f>
        <v>917400</v>
      </c>
      <c r="I233" s="14"/>
      <c r="J233" s="14"/>
      <c r="K233" s="14"/>
      <c r="L233" s="14"/>
      <c r="M233" s="14"/>
      <c r="N233" s="14"/>
    </row>
    <row r="234" spans="1:14" ht="63">
      <c r="A234" s="1"/>
      <c r="B234" s="28" t="s">
        <v>25</v>
      </c>
      <c r="C234" s="9" t="s">
        <v>6</v>
      </c>
      <c r="D234" s="9" t="s">
        <v>236</v>
      </c>
      <c r="E234" s="9" t="s">
        <v>92</v>
      </c>
      <c r="F234" s="10" t="s">
        <v>45</v>
      </c>
      <c r="G234" s="30" t="s">
        <v>26</v>
      </c>
      <c r="H234" s="55">
        <v>801283</v>
      </c>
      <c r="I234" s="14"/>
      <c r="J234" s="14"/>
      <c r="K234" s="14"/>
      <c r="L234" s="14"/>
      <c r="M234" s="14"/>
      <c r="N234" s="14"/>
    </row>
    <row r="235" spans="1:14" ht="31.5">
      <c r="A235" s="1"/>
      <c r="B235" s="28" t="s">
        <v>34</v>
      </c>
      <c r="C235" s="9" t="s">
        <v>6</v>
      </c>
      <c r="D235" s="9" t="s">
        <v>236</v>
      </c>
      <c r="E235" s="9" t="s">
        <v>92</v>
      </c>
      <c r="F235" s="10" t="s">
        <v>45</v>
      </c>
      <c r="G235" s="30" t="s">
        <v>35</v>
      </c>
      <c r="H235" s="55">
        <v>116117</v>
      </c>
      <c r="I235" s="14"/>
      <c r="J235" s="14"/>
      <c r="K235" s="14"/>
      <c r="L235" s="14"/>
      <c r="M235" s="14"/>
      <c r="N235" s="14"/>
    </row>
    <row r="236" spans="1:14" ht="31.5">
      <c r="A236" s="1"/>
      <c r="B236" s="31" t="s">
        <v>271</v>
      </c>
      <c r="C236" s="24" t="s">
        <v>6</v>
      </c>
      <c r="D236" s="24" t="s">
        <v>272</v>
      </c>
      <c r="E236" s="24"/>
      <c r="F236" s="24"/>
      <c r="G236" s="24"/>
      <c r="H236" s="54">
        <f aca="true" t="shared" si="2" ref="H236:H241">H237</f>
        <v>8317278</v>
      </c>
      <c r="I236" s="14"/>
      <c r="J236" s="14"/>
      <c r="K236" s="14"/>
      <c r="L236" s="14"/>
      <c r="M236" s="14"/>
      <c r="N236" s="14"/>
    </row>
    <row r="237" spans="1:14" ht="47.25">
      <c r="A237" s="1"/>
      <c r="B237" s="21" t="s">
        <v>273</v>
      </c>
      <c r="C237" s="24" t="s">
        <v>6</v>
      </c>
      <c r="D237" s="24" t="s">
        <v>274</v>
      </c>
      <c r="E237" s="24" t="s">
        <v>16</v>
      </c>
      <c r="F237" s="24"/>
      <c r="G237" s="24"/>
      <c r="H237" s="54">
        <f t="shared" si="2"/>
        <v>8317278</v>
      </c>
      <c r="I237" s="14"/>
      <c r="J237" s="14"/>
      <c r="K237" s="14"/>
      <c r="L237" s="14"/>
      <c r="M237" s="14"/>
      <c r="N237" s="14"/>
    </row>
    <row r="238" spans="1:14" ht="47.25">
      <c r="A238" s="1"/>
      <c r="B238" s="31" t="s">
        <v>93</v>
      </c>
      <c r="C238" s="24" t="s">
        <v>6</v>
      </c>
      <c r="D238" s="24" t="s">
        <v>274</v>
      </c>
      <c r="E238" s="24" t="s">
        <v>16</v>
      </c>
      <c r="F238" s="24" t="s">
        <v>94</v>
      </c>
      <c r="G238" s="9"/>
      <c r="H238" s="55">
        <f t="shared" si="2"/>
        <v>8317278</v>
      </c>
      <c r="I238" s="14"/>
      <c r="J238" s="14"/>
      <c r="K238" s="14"/>
      <c r="L238" s="14"/>
      <c r="M238" s="14"/>
      <c r="N238" s="14"/>
    </row>
    <row r="239" spans="1:14" ht="63">
      <c r="A239" s="1"/>
      <c r="B239" s="28" t="s">
        <v>275</v>
      </c>
      <c r="C239" s="9" t="s">
        <v>6</v>
      </c>
      <c r="D239" s="9" t="s">
        <v>272</v>
      </c>
      <c r="E239" s="9" t="s">
        <v>16</v>
      </c>
      <c r="F239" s="9" t="s">
        <v>276</v>
      </c>
      <c r="G239" s="9"/>
      <c r="H239" s="55">
        <f t="shared" si="2"/>
        <v>8317278</v>
      </c>
      <c r="I239" s="14"/>
      <c r="J239" s="14"/>
      <c r="K239" s="14"/>
      <c r="L239" s="14"/>
      <c r="M239" s="14"/>
      <c r="N239" s="14"/>
    </row>
    <row r="240" spans="1:14" ht="31.5">
      <c r="A240" s="1"/>
      <c r="B240" s="28" t="s">
        <v>277</v>
      </c>
      <c r="C240" s="9" t="s">
        <v>6</v>
      </c>
      <c r="D240" s="9" t="s">
        <v>274</v>
      </c>
      <c r="E240" s="9" t="s">
        <v>106</v>
      </c>
      <c r="F240" s="9" t="s">
        <v>278</v>
      </c>
      <c r="G240" s="9"/>
      <c r="H240" s="55">
        <f t="shared" si="2"/>
        <v>8317278</v>
      </c>
      <c r="I240" s="14"/>
      <c r="J240" s="14"/>
      <c r="K240" s="14"/>
      <c r="L240" s="14"/>
      <c r="M240" s="14"/>
      <c r="N240" s="14"/>
    </row>
    <row r="241" spans="1:14" ht="31.5">
      <c r="A241" s="1"/>
      <c r="B241" s="28" t="s">
        <v>279</v>
      </c>
      <c r="C241" s="9" t="s">
        <v>6</v>
      </c>
      <c r="D241" s="9" t="s">
        <v>272</v>
      </c>
      <c r="E241" s="9" t="s">
        <v>16</v>
      </c>
      <c r="F241" s="9" t="s">
        <v>280</v>
      </c>
      <c r="G241" s="9"/>
      <c r="H241" s="55">
        <f t="shared" si="2"/>
        <v>8317278</v>
      </c>
      <c r="I241" s="14"/>
      <c r="J241" s="14"/>
      <c r="K241" s="14"/>
      <c r="L241" s="14"/>
      <c r="M241" s="14"/>
      <c r="N241" s="14"/>
    </row>
    <row r="242" spans="1:14" ht="15.75">
      <c r="A242" s="1"/>
      <c r="B242" s="28" t="s">
        <v>281</v>
      </c>
      <c r="C242" s="9" t="s">
        <v>6</v>
      </c>
      <c r="D242" s="9" t="s">
        <v>272</v>
      </c>
      <c r="E242" s="9" t="s">
        <v>16</v>
      </c>
      <c r="F242" s="9" t="s">
        <v>280</v>
      </c>
      <c r="G242" s="9" t="s">
        <v>282</v>
      </c>
      <c r="H242" s="55">
        <v>8317278</v>
      </c>
      <c r="I242" s="14"/>
      <c r="J242" s="14"/>
      <c r="K242" s="14"/>
      <c r="L242" s="14"/>
      <c r="M242" s="14"/>
      <c r="N242" s="14"/>
    </row>
    <row r="243" spans="1:14" ht="31.5">
      <c r="A243" s="1"/>
      <c r="B243" s="37" t="s">
        <v>283</v>
      </c>
      <c r="C243" s="24" t="s">
        <v>284</v>
      </c>
      <c r="D243" s="9"/>
      <c r="E243" s="9"/>
      <c r="F243" s="9"/>
      <c r="G243" s="9"/>
      <c r="H243" s="60">
        <f>H244+H354</f>
        <v>256875837</v>
      </c>
      <c r="I243" s="14"/>
      <c r="J243" s="14"/>
      <c r="K243" s="14"/>
      <c r="L243" s="14"/>
      <c r="M243" s="14"/>
      <c r="N243" s="14"/>
    </row>
    <row r="244" spans="1:14" ht="15.75">
      <c r="A244" s="1"/>
      <c r="B244" s="21" t="s">
        <v>285</v>
      </c>
      <c r="C244" s="24" t="s">
        <v>284</v>
      </c>
      <c r="D244" s="24" t="s">
        <v>105</v>
      </c>
      <c r="E244" s="24"/>
      <c r="F244" s="24"/>
      <c r="G244" s="9"/>
      <c r="H244" s="54">
        <f>H245+H262+H311+H325+H336</f>
        <v>247431910</v>
      </c>
      <c r="I244" s="14"/>
      <c r="J244" s="14"/>
      <c r="K244" s="14"/>
      <c r="L244" s="14"/>
      <c r="M244" s="14"/>
      <c r="N244" s="14"/>
    </row>
    <row r="245" spans="1:14" ht="15.75">
      <c r="A245" s="1"/>
      <c r="B245" s="21" t="s">
        <v>286</v>
      </c>
      <c r="C245" s="24" t="s">
        <v>284</v>
      </c>
      <c r="D245" s="24" t="s">
        <v>105</v>
      </c>
      <c r="E245" s="24" t="s">
        <v>16</v>
      </c>
      <c r="F245" s="9"/>
      <c r="G245" s="9"/>
      <c r="H245" s="54">
        <f>H246</f>
        <v>22436703</v>
      </c>
      <c r="I245" s="14"/>
      <c r="J245" s="14"/>
      <c r="K245" s="14"/>
      <c r="L245" s="14"/>
      <c r="M245" s="14"/>
      <c r="N245" s="14"/>
    </row>
    <row r="246" spans="1:14" ht="31.5">
      <c r="A246" s="1"/>
      <c r="B246" s="21" t="s">
        <v>287</v>
      </c>
      <c r="C246" s="24" t="s">
        <v>284</v>
      </c>
      <c r="D246" s="24" t="s">
        <v>105</v>
      </c>
      <c r="E246" s="24" t="s">
        <v>16</v>
      </c>
      <c r="F246" s="24" t="s">
        <v>288</v>
      </c>
      <c r="G246" s="24"/>
      <c r="H246" s="54">
        <f>H247</f>
        <v>22436703</v>
      </c>
      <c r="I246" s="14"/>
      <c r="J246" s="14"/>
      <c r="K246" s="14"/>
      <c r="L246" s="14"/>
      <c r="M246" s="14"/>
      <c r="N246" s="14"/>
    </row>
    <row r="247" spans="1:14" ht="47.25">
      <c r="A247" s="1"/>
      <c r="B247" s="27" t="s">
        <v>295</v>
      </c>
      <c r="C247" s="30" t="s">
        <v>284</v>
      </c>
      <c r="D247" s="30" t="s">
        <v>105</v>
      </c>
      <c r="E247" s="30" t="s">
        <v>16</v>
      </c>
      <c r="F247" s="30" t="s">
        <v>296</v>
      </c>
      <c r="G247" s="30"/>
      <c r="H247" s="56">
        <f>H248</f>
        <v>22436703</v>
      </c>
      <c r="I247" s="32"/>
      <c r="J247" s="32"/>
      <c r="K247" s="32"/>
      <c r="L247" s="32"/>
      <c r="M247" s="32"/>
      <c r="N247" s="14"/>
    </row>
    <row r="248" spans="1:14" ht="31.5">
      <c r="A248" s="1"/>
      <c r="B248" s="27" t="s">
        <v>297</v>
      </c>
      <c r="C248" s="30" t="s">
        <v>284</v>
      </c>
      <c r="D248" s="30" t="s">
        <v>105</v>
      </c>
      <c r="E248" s="30" t="s">
        <v>16</v>
      </c>
      <c r="F248" s="30" t="s">
        <v>298</v>
      </c>
      <c r="G248" s="30"/>
      <c r="H248" s="56">
        <f>H249+H258+H255+H252</f>
        <v>22436703</v>
      </c>
      <c r="I248" s="32"/>
      <c r="J248" s="32"/>
      <c r="K248" s="32"/>
      <c r="L248" s="32"/>
      <c r="M248" s="32"/>
      <c r="N248" s="14"/>
    </row>
    <row r="249" spans="1:14" ht="110.25">
      <c r="A249" s="1"/>
      <c r="B249" s="40" t="s">
        <v>299</v>
      </c>
      <c r="C249" s="30" t="s">
        <v>284</v>
      </c>
      <c r="D249" s="30" t="s">
        <v>105</v>
      </c>
      <c r="E249" s="30" t="s">
        <v>16</v>
      </c>
      <c r="F249" s="30" t="s">
        <v>300</v>
      </c>
      <c r="G249" s="30"/>
      <c r="H249" s="56">
        <f>H250+H251</f>
        <v>9562710</v>
      </c>
      <c r="I249" s="32"/>
      <c r="J249" s="32"/>
      <c r="K249" s="32"/>
      <c r="L249" s="32"/>
      <c r="M249" s="32"/>
      <c r="N249" s="14"/>
    </row>
    <row r="250" spans="1:14" ht="63">
      <c r="A250" s="1"/>
      <c r="B250" s="28" t="s">
        <v>25</v>
      </c>
      <c r="C250" s="30" t="s">
        <v>284</v>
      </c>
      <c r="D250" s="30" t="s">
        <v>105</v>
      </c>
      <c r="E250" s="30" t="s">
        <v>16</v>
      </c>
      <c r="F250" s="30" t="s">
        <v>300</v>
      </c>
      <c r="G250" s="30" t="s">
        <v>166</v>
      </c>
      <c r="H250" s="56">
        <v>9406345</v>
      </c>
      <c r="I250" s="43"/>
      <c r="J250" s="32"/>
      <c r="K250" s="32"/>
      <c r="L250" s="32"/>
      <c r="M250" s="32"/>
      <c r="N250" s="14"/>
    </row>
    <row r="251" spans="1:14" ht="31.5">
      <c r="A251" s="1"/>
      <c r="B251" s="28" t="s">
        <v>34</v>
      </c>
      <c r="C251" s="30" t="s">
        <v>284</v>
      </c>
      <c r="D251" s="30" t="s">
        <v>105</v>
      </c>
      <c r="E251" s="30" t="s">
        <v>16</v>
      </c>
      <c r="F251" s="30" t="s">
        <v>300</v>
      </c>
      <c r="G251" s="30" t="s">
        <v>35</v>
      </c>
      <c r="H251" s="56">
        <v>156365</v>
      </c>
      <c r="I251" s="43"/>
      <c r="J251" s="32"/>
      <c r="K251" s="32"/>
      <c r="L251" s="32"/>
      <c r="M251" s="32"/>
      <c r="N251" s="14"/>
    </row>
    <row r="252" spans="1:14" ht="31.5">
      <c r="A252" s="1"/>
      <c r="B252" s="28" t="s">
        <v>429</v>
      </c>
      <c r="C252" s="30" t="s">
        <v>284</v>
      </c>
      <c r="D252" s="30" t="s">
        <v>105</v>
      </c>
      <c r="E252" s="30" t="s">
        <v>16</v>
      </c>
      <c r="F252" s="30" t="s">
        <v>621</v>
      </c>
      <c r="G252" s="30"/>
      <c r="H252" s="56">
        <f>H254</f>
        <v>1746199</v>
      </c>
      <c r="I252" s="43"/>
      <c r="J252" s="32"/>
      <c r="K252" s="32"/>
      <c r="L252" s="32"/>
      <c r="M252" s="32"/>
      <c r="N252" s="14"/>
    </row>
    <row r="253" spans="1:14" ht="31.5">
      <c r="A253" s="1"/>
      <c r="B253" s="28" t="s">
        <v>625</v>
      </c>
      <c r="C253" s="30" t="s">
        <v>284</v>
      </c>
      <c r="D253" s="30" t="s">
        <v>105</v>
      </c>
      <c r="E253" s="30" t="s">
        <v>16</v>
      </c>
      <c r="F253" s="30" t="s">
        <v>620</v>
      </c>
      <c r="G253" s="30"/>
      <c r="H253" s="56">
        <f>H254</f>
        <v>1746199</v>
      </c>
      <c r="I253" s="43"/>
      <c r="J253" s="32"/>
      <c r="K253" s="32"/>
      <c r="L253" s="32"/>
      <c r="M253" s="32"/>
      <c r="N253" s="14"/>
    </row>
    <row r="254" spans="1:14" ht="31.5">
      <c r="A254" s="1"/>
      <c r="B254" s="28" t="s">
        <v>34</v>
      </c>
      <c r="C254" s="30" t="s">
        <v>284</v>
      </c>
      <c r="D254" s="30" t="s">
        <v>105</v>
      </c>
      <c r="E254" s="30" t="s">
        <v>16</v>
      </c>
      <c r="F254" s="30" t="s">
        <v>620</v>
      </c>
      <c r="G254" s="30" t="s">
        <v>35</v>
      </c>
      <c r="H254" s="56">
        <v>1746199</v>
      </c>
      <c r="I254" s="43"/>
      <c r="J254" s="32"/>
      <c r="K254" s="32"/>
      <c r="L254" s="32"/>
      <c r="M254" s="32"/>
      <c r="N254" s="14"/>
    </row>
    <row r="255" spans="1:14" ht="31.5">
      <c r="A255" s="1"/>
      <c r="B255" s="28" t="s">
        <v>429</v>
      </c>
      <c r="C255" s="30" t="s">
        <v>284</v>
      </c>
      <c r="D255" s="30" t="s">
        <v>105</v>
      </c>
      <c r="E255" s="30" t="s">
        <v>16</v>
      </c>
      <c r="F255" s="30" t="s">
        <v>624</v>
      </c>
      <c r="G255" s="30"/>
      <c r="H255" s="56">
        <f>H257</f>
        <v>1164133</v>
      </c>
      <c r="I255" s="43"/>
      <c r="J255" s="32"/>
      <c r="K255" s="32"/>
      <c r="L255" s="32"/>
      <c r="M255" s="32"/>
      <c r="N255" s="14"/>
    </row>
    <row r="256" spans="1:14" ht="31.5">
      <c r="A256" s="1"/>
      <c r="B256" s="28" t="s">
        <v>622</v>
      </c>
      <c r="C256" s="30" t="s">
        <v>284</v>
      </c>
      <c r="D256" s="30" t="s">
        <v>105</v>
      </c>
      <c r="E256" s="30" t="s">
        <v>16</v>
      </c>
      <c r="F256" s="30" t="s">
        <v>623</v>
      </c>
      <c r="G256" s="30"/>
      <c r="H256" s="56">
        <f>H257</f>
        <v>1164133</v>
      </c>
      <c r="I256" s="43"/>
      <c r="J256" s="32"/>
      <c r="K256" s="32"/>
      <c r="L256" s="32"/>
      <c r="M256" s="32"/>
      <c r="N256" s="14"/>
    </row>
    <row r="257" spans="1:14" ht="31.5">
      <c r="A257" s="1"/>
      <c r="B257" s="28" t="s">
        <v>34</v>
      </c>
      <c r="C257" s="30" t="s">
        <v>284</v>
      </c>
      <c r="D257" s="30" t="s">
        <v>105</v>
      </c>
      <c r="E257" s="30" t="s">
        <v>16</v>
      </c>
      <c r="F257" s="30" t="s">
        <v>623</v>
      </c>
      <c r="G257" s="30" t="s">
        <v>35</v>
      </c>
      <c r="H257" s="56">
        <v>1164133</v>
      </c>
      <c r="I257" s="43"/>
      <c r="J257" s="32"/>
      <c r="K257" s="32"/>
      <c r="L257" s="32"/>
      <c r="M257" s="32"/>
      <c r="N257" s="14"/>
    </row>
    <row r="258" spans="1:14" ht="31.5">
      <c r="A258" s="1"/>
      <c r="B258" s="36" t="s">
        <v>164</v>
      </c>
      <c r="C258" s="30" t="s">
        <v>284</v>
      </c>
      <c r="D258" s="30" t="s">
        <v>105</v>
      </c>
      <c r="E258" s="30" t="s">
        <v>16</v>
      </c>
      <c r="F258" s="30" t="s">
        <v>301</v>
      </c>
      <c r="G258" s="30"/>
      <c r="H258" s="56">
        <f>H259+H260+H261</f>
        <v>9963661</v>
      </c>
      <c r="I258" s="43"/>
      <c r="J258" s="32"/>
      <c r="K258" s="32"/>
      <c r="L258" s="32"/>
      <c r="M258" s="32"/>
      <c r="N258" s="14"/>
    </row>
    <row r="259" spans="1:14" ht="63">
      <c r="A259" s="1"/>
      <c r="B259" s="28" t="s">
        <v>25</v>
      </c>
      <c r="C259" s="30" t="s">
        <v>284</v>
      </c>
      <c r="D259" s="30" t="s">
        <v>105</v>
      </c>
      <c r="E259" s="30" t="s">
        <v>16</v>
      </c>
      <c r="F259" s="30" t="s">
        <v>301</v>
      </c>
      <c r="G259" s="30" t="s">
        <v>166</v>
      </c>
      <c r="H259" s="56">
        <v>4257080</v>
      </c>
      <c r="I259" s="43"/>
      <c r="J259" s="32"/>
      <c r="K259" s="32"/>
      <c r="L259" s="32"/>
      <c r="M259" s="32"/>
      <c r="N259" s="14"/>
    </row>
    <row r="260" spans="1:14" ht="31.5">
      <c r="A260" s="1"/>
      <c r="B260" s="28" t="s">
        <v>34</v>
      </c>
      <c r="C260" s="30" t="s">
        <v>284</v>
      </c>
      <c r="D260" s="30" t="s">
        <v>105</v>
      </c>
      <c r="E260" s="30" t="s">
        <v>16</v>
      </c>
      <c r="F260" s="30" t="s">
        <v>301</v>
      </c>
      <c r="G260" s="30" t="s">
        <v>35</v>
      </c>
      <c r="H260" s="56">
        <v>5543956</v>
      </c>
      <c r="I260" s="32"/>
      <c r="J260" s="32"/>
      <c r="K260" s="32"/>
      <c r="L260" s="32"/>
      <c r="M260" s="32"/>
      <c r="N260" s="14"/>
    </row>
    <row r="261" spans="1:14" ht="15.75">
      <c r="A261" s="1"/>
      <c r="B261" s="28" t="s">
        <v>36</v>
      </c>
      <c r="C261" s="30" t="s">
        <v>284</v>
      </c>
      <c r="D261" s="30" t="s">
        <v>105</v>
      </c>
      <c r="E261" s="30" t="s">
        <v>16</v>
      </c>
      <c r="F261" s="30" t="s">
        <v>301</v>
      </c>
      <c r="G261" s="30" t="s">
        <v>37</v>
      </c>
      <c r="H261" s="59">
        <v>162625</v>
      </c>
      <c r="I261" s="253"/>
      <c r="J261" s="32"/>
      <c r="K261" s="32"/>
      <c r="L261" s="32"/>
      <c r="M261" s="32"/>
      <c r="N261" s="14"/>
    </row>
    <row r="262" spans="1:14" ht="15.75">
      <c r="A262" s="1"/>
      <c r="B262" s="101" t="s">
        <v>302</v>
      </c>
      <c r="C262" s="77" t="s">
        <v>284</v>
      </c>
      <c r="D262" s="77" t="s">
        <v>105</v>
      </c>
      <c r="E262" s="77" t="s">
        <v>18</v>
      </c>
      <c r="F262" s="73"/>
      <c r="G262" s="73"/>
      <c r="H262" s="71">
        <f>H263+H306+H298</f>
        <v>209718653</v>
      </c>
      <c r="I262" s="253"/>
      <c r="J262" s="32"/>
      <c r="K262" s="32"/>
      <c r="L262" s="32"/>
      <c r="M262" s="32"/>
      <c r="N262" s="14"/>
    </row>
    <row r="263" spans="1:14" ht="31.5">
      <c r="A263" s="1"/>
      <c r="B263" s="101" t="s">
        <v>287</v>
      </c>
      <c r="C263" s="77" t="s">
        <v>284</v>
      </c>
      <c r="D263" s="77" t="s">
        <v>105</v>
      </c>
      <c r="E263" s="77" t="s">
        <v>18</v>
      </c>
      <c r="F263" s="77" t="s">
        <v>288</v>
      </c>
      <c r="G263" s="77"/>
      <c r="H263" s="71">
        <f>H264</f>
        <v>209223653</v>
      </c>
      <c r="I263" s="32"/>
      <c r="J263" s="32"/>
      <c r="K263" s="32"/>
      <c r="L263" s="32"/>
      <c r="M263" s="32"/>
      <c r="N263" s="14"/>
    </row>
    <row r="264" spans="1:14" ht="47.25">
      <c r="A264" s="1"/>
      <c r="B264" s="76" t="s">
        <v>295</v>
      </c>
      <c r="C264" s="73" t="s">
        <v>284</v>
      </c>
      <c r="D264" s="73" t="s">
        <v>105</v>
      </c>
      <c r="E264" s="73" t="s">
        <v>18</v>
      </c>
      <c r="F264" s="73" t="s">
        <v>296</v>
      </c>
      <c r="G264" s="73"/>
      <c r="H264" s="64">
        <f>H266+H269+H271</f>
        <v>209223653</v>
      </c>
      <c r="I264" s="32"/>
      <c r="J264" s="32"/>
      <c r="K264" s="32"/>
      <c r="L264" s="32"/>
      <c r="M264" s="32"/>
      <c r="N264" s="14"/>
    </row>
    <row r="265" spans="1:14" ht="15.75">
      <c r="A265" s="1"/>
      <c r="B265" s="76" t="s">
        <v>435</v>
      </c>
      <c r="C265" s="73" t="s">
        <v>284</v>
      </c>
      <c r="D265" s="73" t="s">
        <v>105</v>
      </c>
      <c r="E265" s="73" t="s">
        <v>18</v>
      </c>
      <c r="F265" s="73" t="s">
        <v>436</v>
      </c>
      <c r="G265" s="73"/>
      <c r="H265" s="64">
        <f>H266</f>
        <v>68997</v>
      </c>
      <c r="I265" s="32"/>
      <c r="J265" s="32"/>
      <c r="K265" s="32"/>
      <c r="L265" s="32"/>
      <c r="M265" s="32"/>
      <c r="N265" s="14"/>
    </row>
    <row r="266" spans="1:14" ht="78.75">
      <c r="A266" s="1"/>
      <c r="B266" s="62" t="s">
        <v>891</v>
      </c>
      <c r="C266" s="73" t="s">
        <v>284</v>
      </c>
      <c r="D266" s="73" t="s">
        <v>105</v>
      </c>
      <c r="E266" s="73" t="s">
        <v>18</v>
      </c>
      <c r="F266" s="73" t="s">
        <v>424</v>
      </c>
      <c r="G266" s="73"/>
      <c r="H266" s="64">
        <f>H267</f>
        <v>68997</v>
      </c>
      <c r="I266" s="32"/>
      <c r="J266" s="32"/>
      <c r="K266" s="32"/>
      <c r="L266" s="32"/>
      <c r="M266" s="32"/>
      <c r="N266" s="14"/>
    </row>
    <row r="267" spans="1:14" ht="31.5">
      <c r="A267" s="1"/>
      <c r="B267" s="62" t="s">
        <v>34</v>
      </c>
      <c r="C267" s="73" t="s">
        <v>284</v>
      </c>
      <c r="D267" s="73" t="s">
        <v>105</v>
      </c>
      <c r="E267" s="73" t="s">
        <v>18</v>
      </c>
      <c r="F267" s="73" t="s">
        <v>424</v>
      </c>
      <c r="G267" s="73" t="s">
        <v>35</v>
      </c>
      <c r="H267" s="64">
        <v>68997</v>
      </c>
      <c r="I267" s="32"/>
      <c r="J267" s="32"/>
      <c r="K267" s="32"/>
      <c r="L267" s="32"/>
      <c r="M267" s="32"/>
      <c r="N267" s="14"/>
    </row>
    <row r="268" spans="1:14" ht="15.75">
      <c r="A268" s="1"/>
      <c r="B268" s="62" t="s">
        <v>439</v>
      </c>
      <c r="C268" s="73" t="s">
        <v>284</v>
      </c>
      <c r="D268" s="73" t="s">
        <v>105</v>
      </c>
      <c r="E268" s="73" t="s">
        <v>18</v>
      </c>
      <c r="F268" s="73" t="s">
        <v>438</v>
      </c>
      <c r="G268" s="73"/>
      <c r="H268" s="64">
        <f>H269</f>
        <v>46011</v>
      </c>
      <c r="I268" s="32"/>
      <c r="J268" s="32"/>
      <c r="K268" s="32"/>
      <c r="L268" s="32"/>
      <c r="M268" s="32"/>
      <c r="N268" s="14"/>
    </row>
    <row r="269" spans="1:14" ht="31.5">
      <c r="A269" s="1"/>
      <c r="B269" s="62" t="s">
        <v>428</v>
      </c>
      <c r="C269" s="73" t="s">
        <v>284</v>
      </c>
      <c r="D269" s="73" t="s">
        <v>105</v>
      </c>
      <c r="E269" s="73" t="s">
        <v>18</v>
      </c>
      <c r="F269" s="73" t="s">
        <v>427</v>
      </c>
      <c r="G269" s="73"/>
      <c r="H269" s="64">
        <f>H270</f>
        <v>46011</v>
      </c>
      <c r="I269" s="32"/>
      <c r="J269" s="32"/>
      <c r="K269" s="32"/>
      <c r="L269" s="32"/>
      <c r="M269" s="32"/>
      <c r="N269" s="14"/>
    </row>
    <row r="270" spans="1:14" ht="31.5">
      <c r="A270" s="1"/>
      <c r="B270" s="62" t="s">
        <v>34</v>
      </c>
      <c r="C270" s="73" t="s">
        <v>284</v>
      </c>
      <c r="D270" s="73" t="s">
        <v>105</v>
      </c>
      <c r="E270" s="73" t="s">
        <v>18</v>
      </c>
      <c r="F270" s="73" t="s">
        <v>427</v>
      </c>
      <c r="G270" s="73" t="s">
        <v>35</v>
      </c>
      <c r="H270" s="64">
        <v>46011</v>
      </c>
      <c r="I270" s="32"/>
      <c r="J270" s="32"/>
      <c r="K270" s="32"/>
      <c r="L270" s="32"/>
      <c r="M270" s="32"/>
      <c r="N270" s="14"/>
    </row>
    <row r="271" spans="1:14" ht="31.5">
      <c r="A271" s="1"/>
      <c r="B271" s="76" t="s">
        <v>303</v>
      </c>
      <c r="C271" s="73" t="s">
        <v>284</v>
      </c>
      <c r="D271" s="73" t="s">
        <v>105</v>
      </c>
      <c r="E271" s="73" t="s">
        <v>18</v>
      </c>
      <c r="F271" s="73" t="s">
        <v>304</v>
      </c>
      <c r="G271" s="73"/>
      <c r="H271" s="64">
        <f>H272+H275+H278+H279+H286+H288+H290+H295+H284+H281+H292</f>
        <v>209108645</v>
      </c>
      <c r="I271" s="32"/>
      <c r="J271" s="32"/>
      <c r="K271" s="32"/>
      <c r="L271" s="32"/>
      <c r="M271" s="32"/>
      <c r="N271" s="14"/>
    </row>
    <row r="272" spans="1:14" ht="110.25">
      <c r="A272" s="1"/>
      <c r="B272" s="115" t="s">
        <v>305</v>
      </c>
      <c r="C272" s="73" t="s">
        <v>284</v>
      </c>
      <c r="D272" s="73" t="s">
        <v>105</v>
      </c>
      <c r="E272" s="73" t="s">
        <v>18</v>
      </c>
      <c r="F272" s="73" t="s">
        <v>306</v>
      </c>
      <c r="G272" s="73"/>
      <c r="H272" s="64">
        <f>H273+H274</f>
        <v>164672425</v>
      </c>
      <c r="I272" s="32"/>
      <c r="J272" s="32"/>
      <c r="K272" s="32"/>
      <c r="L272" s="32"/>
      <c r="M272" s="32"/>
      <c r="N272" s="14"/>
    </row>
    <row r="273" spans="1:14" ht="63">
      <c r="A273" s="1"/>
      <c r="B273" s="62" t="s">
        <v>25</v>
      </c>
      <c r="C273" s="73" t="s">
        <v>284</v>
      </c>
      <c r="D273" s="73" t="s">
        <v>105</v>
      </c>
      <c r="E273" s="73" t="s">
        <v>18</v>
      </c>
      <c r="F273" s="73" t="s">
        <v>306</v>
      </c>
      <c r="G273" s="73" t="s">
        <v>26</v>
      </c>
      <c r="H273" s="64">
        <v>158664745</v>
      </c>
      <c r="I273" s="6"/>
      <c r="J273" s="32"/>
      <c r="K273" s="32"/>
      <c r="L273" s="32"/>
      <c r="M273" s="32"/>
      <c r="N273" s="14"/>
    </row>
    <row r="274" spans="1:14" ht="31.5">
      <c r="A274" s="1"/>
      <c r="B274" s="62" t="s">
        <v>34</v>
      </c>
      <c r="C274" s="73" t="s">
        <v>284</v>
      </c>
      <c r="D274" s="73" t="s">
        <v>105</v>
      </c>
      <c r="E274" s="73" t="s">
        <v>18</v>
      </c>
      <c r="F274" s="73" t="s">
        <v>306</v>
      </c>
      <c r="G274" s="73" t="s">
        <v>35</v>
      </c>
      <c r="H274" s="64">
        <v>6007680</v>
      </c>
      <c r="I274" s="6"/>
      <c r="J274" s="32"/>
      <c r="K274" s="32"/>
      <c r="L274" s="32"/>
      <c r="M274" s="32"/>
      <c r="N274" s="14"/>
    </row>
    <row r="275" spans="1:14" ht="31.5">
      <c r="A275" s="1"/>
      <c r="B275" s="62" t="s">
        <v>417</v>
      </c>
      <c r="C275" s="73" t="s">
        <v>284</v>
      </c>
      <c r="D275" s="73" t="s">
        <v>105</v>
      </c>
      <c r="E275" s="73" t="s">
        <v>18</v>
      </c>
      <c r="F275" s="73" t="s">
        <v>418</v>
      </c>
      <c r="G275" s="73"/>
      <c r="H275" s="64">
        <f>H276</f>
        <v>224406</v>
      </c>
      <c r="I275" s="6"/>
      <c r="J275" s="32"/>
      <c r="K275" s="32"/>
      <c r="L275" s="32"/>
      <c r="M275" s="32"/>
      <c r="N275" s="14"/>
    </row>
    <row r="276" spans="1:14" ht="63">
      <c r="A276" s="1"/>
      <c r="B276" s="61" t="s">
        <v>25</v>
      </c>
      <c r="C276" s="63" t="s">
        <v>284</v>
      </c>
      <c r="D276" s="63" t="s">
        <v>105</v>
      </c>
      <c r="E276" s="63" t="s">
        <v>18</v>
      </c>
      <c r="F276" s="63" t="s">
        <v>418</v>
      </c>
      <c r="G276" s="63" t="s">
        <v>26</v>
      </c>
      <c r="H276" s="123">
        <v>224406</v>
      </c>
      <c r="I276" s="1"/>
      <c r="J276" s="14"/>
      <c r="K276" s="14"/>
      <c r="L276" s="14"/>
      <c r="M276" s="14"/>
      <c r="N276" s="14"/>
    </row>
    <row r="277" spans="1:14" ht="78.75">
      <c r="A277" s="1"/>
      <c r="B277" s="62" t="s">
        <v>419</v>
      </c>
      <c r="C277" s="63" t="s">
        <v>284</v>
      </c>
      <c r="D277" s="63" t="s">
        <v>105</v>
      </c>
      <c r="E277" s="63" t="s">
        <v>18</v>
      </c>
      <c r="F277" s="63" t="s">
        <v>416</v>
      </c>
      <c r="G277" s="63"/>
      <c r="H277" s="123">
        <f>H278</f>
        <v>954046</v>
      </c>
      <c r="I277" s="1"/>
      <c r="J277" s="14"/>
      <c r="K277" s="14"/>
      <c r="L277" s="14"/>
      <c r="M277" s="14"/>
      <c r="N277" s="14"/>
    </row>
    <row r="278" spans="1:14" ht="31.5">
      <c r="A278" s="1"/>
      <c r="B278" s="62" t="s">
        <v>34</v>
      </c>
      <c r="C278" s="63" t="s">
        <v>284</v>
      </c>
      <c r="D278" s="63" t="s">
        <v>105</v>
      </c>
      <c r="E278" s="63" t="s">
        <v>18</v>
      </c>
      <c r="F278" s="63" t="s">
        <v>416</v>
      </c>
      <c r="G278" s="63" t="s">
        <v>35</v>
      </c>
      <c r="H278" s="123">
        <v>954046</v>
      </c>
      <c r="I278" s="1"/>
      <c r="J278" s="14"/>
      <c r="K278" s="14"/>
      <c r="L278" s="14"/>
      <c r="M278" s="14"/>
      <c r="N278" s="14"/>
    </row>
    <row r="279" spans="1:14" ht="78.75">
      <c r="A279" s="1"/>
      <c r="B279" s="61" t="s">
        <v>892</v>
      </c>
      <c r="C279" s="63" t="s">
        <v>284</v>
      </c>
      <c r="D279" s="63" t="s">
        <v>105</v>
      </c>
      <c r="E279" s="63" t="s">
        <v>18</v>
      </c>
      <c r="F279" s="63" t="s">
        <v>420</v>
      </c>
      <c r="G279" s="63"/>
      <c r="H279" s="123">
        <f>H280</f>
        <v>438772</v>
      </c>
      <c r="I279" s="1"/>
      <c r="J279" s="14"/>
      <c r="K279" s="14"/>
      <c r="L279" s="14"/>
      <c r="M279" s="14"/>
      <c r="N279" s="14"/>
    </row>
    <row r="280" spans="1:14" ht="31.5">
      <c r="A280" s="1"/>
      <c r="B280" s="61" t="s">
        <v>34</v>
      </c>
      <c r="C280" s="63" t="s">
        <v>284</v>
      </c>
      <c r="D280" s="63" t="s">
        <v>105</v>
      </c>
      <c r="E280" s="63" t="s">
        <v>18</v>
      </c>
      <c r="F280" s="63" t="s">
        <v>420</v>
      </c>
      <c r="G280" s="63" t="s">
        <v>35</v>
      </c>
      <c r="H280" s="123">
        <v>438772</v>
      </c>
      <c r="I280" s="1"/>
      <c r="J280" s="14"/>
      <c r="K280" s="14"/>
      <c r="L280" s="14"/>
      <c r="M280" s="14"/>
      <c r="N280" s="14"/>
    </row>
    <row r="281" spans="1:14" ht="31.5">
      <c r="A281" s="1"/>
      <c r="B281" s="62" t="s">
        <v>429</v>
      </c>
      <c r="C281" s="63" t="s">
        <v>284</v>
      </c>
      <c r="D281" s="63" t="s">
        <v>105</v>
      </c>
      <c r="E281" s="63" t="s">
        <v>18</v>
      </c>
      <c r="F281" s="63" t="s">
        <v>626</v>
      </c>
      <c r="G281" s="63"/>
      <c r="H281" s="123">
        <f>H283</f>
        <v>1664360</v>
      </c>
      <c r="I281" s="1"/>
      <c r="J281" s="14"/>
      <c r="K281" s="14"/>
      <c r="L281" s="14"/>
      <c r="M281" s="14"/>
      <c r="N281" s="14"/>
    </row>
    <row r="282" spans="1:14" ht="47.25">
      <c r="A282" s="1"/>
      <c r="B282" s="62" t="s">
        <v>628</v>
      </c>
      <c r="C282" s="63" t="s">
        <v>284</v>
      </c>
      <c r="D282" s="63" t="s">
        <v>105</v>
      </c>
      <c r="E282" s="63" t="s">
        <v>18</v>
      </c>
      <c r="F282" s="63" t="s">
        <v>627</v>
      </c>
      <c r="G282" s="63"/>
      <c r="H282" s="123">
        <f>H283</f>
        <v>1664360</v>
      </c>
      <c r="I282" s="1"/>
      <c r="J282" s="14"/>
      <c r="K282" s="14"/>
      <c r="L282" s="14"/>
      <c r="M282" s="14"/>
      <c r="N282" s="14"/>
    </row>
    <row r="283" spans="1:14" ht="31.5">
      <c r="A283" s="1"/>
      <c r="B283" s="62" t="s">
        <v>34</v>
      </c>
      <c r="C283" s="63" t="s">
        <v>284</v>
      </c>
      <c r="D283" s="63" t="s">
        <v>105</v>
      </c>
      <c r="E283" s="63" t="s">
        <v>18</v>
      </c>
      <c r="F283" s="63" t="s">
        <v>627</v>
      </c>
      <c r="G283" s="63" t="s">
        <v>35</v>
      </c>
      <c r="H283" s="123">
        <v>1664360</v>
      </c>
      <c r="I283" s="1"/>
      <c r="J283" s="14"/>
      <c r="K283" s="14"/>
      <c r="L283" s="14"/>
      <c r="M283" s="14"/>
      <c r="N283" s="14"/>
    </row>
    <row r="284" spans="1:14" s="42" customFormat="1" ht="47.25">
      <c r="A284" s="6"/>
      <c r="B284" s="62" t="s">
        <v>893</v>
      </c>
      <c r="C284" s="73" t="s">
        <v>284</v>
      </c>
      <c r="D284" s="73" t="s">
        <v>105</v>
      </c>
      <c r="E284" s="73" t="s">
        <v>18</v>
      </c>
      <c r="F284" s="73" t="s">
        <v>453</v>
      </c>
      <c r="G284" s="73"/>
      <c r="H284" s="64">
        <f>H285</f>
        <v>771715</v>
      </c>
      <c r="I284" s="6"/>
      <c r="J284" s="32"/>
      <c r="K284" s="32"/>
      <c r="L284" s="32"/>
      <c r="M284" s="32"/>
      <c r="N284" s="32"/>
    </row>
    <row r="285" spans="1:14" s="42" customFormat="1" ht="31.5">
      <c r="A285" s="6"/>
      <c r="B285" s="62" t="s">
        <v>34</v>
      </c>
      <c r="C285" s="73" t="s">
        <v>284</v>
      </c>
      <c r="D285" s="73" t="s">
        <v>105</v>
      </c>
      <c r="E285" s="73" t="s">
        <v>18</v>
      </c>
      <c r="F285" s="73" t="s">
        <v>453</v>
      </c>
      <c r="G285" s="73" t="s">
        <v>35</v>
      </c>
      <c r="H285" s="64">
        <v>771715</v>
      </c>
      <c r="I285" s="6"/>
      <c r="J285" s="32"/>
      <c r="K285" s="32"/>
      <c r="L285" s="32"/>
      <c r="M285" s="32"/>
      <c r="N285" s="32"/>
    </row>
    <row r="286" spans="1:14" s="42" customFormat="1" ht="31.5">
      <c r="A286" s="6"/>
      <c r="B286" s="78" t="s">
        <v>307</v>
      </c>
      <c r="C286" s="73" t="s">
        <v>284</v>
      </c>
      <c r="D286" s="73" t="s">
        <v>105</v>
      </c>
      <c r="E286" s="73" t="s">
        <v>18</v>
      </c>
      <c r="F286" s="73" t="s">
        <v>308</v>
      </c>
      <c r="G286" s="73"/>
      <c r="H286" s="64">
        <f>H287</f>
        <v>1879684</v>
      </c>
      <c r="I286" s="43"/>
      <c r="J286" s="32"/>
      <c r="K286" s="32"/>
      <c r="L286" s="32"/>
      <c r="M286" s="32"/>
      <c r="N286" s="32"/>
    </row>
    <row r="287" spans="1:14" s="42" customFormat="1" ht="63">
      <c r="A287" s="6"/>
      <c r="B287" s="62" t="s">
        <v>25</v>
      </c>
      <c r="C287" s="73" t="s">
        <v>284</v>
      </c>
      <c r="D287" s="73" t="s">
        <v>105</v>
      </c>
      <c r="E287" s="73" t="s">
        <v>18</v>
      </c>
      <c r="F287" s="73" t="s">
        <v>308</v>
      </c>
      <c r="G287" s="73" t="s">
        <v>166</v>
      </c>
      <c r="H287" s="64">
        <v>1879684</v>
      </c>
      <c r="I287" s="43"/>
      <c r="J287" s="32"/>
      <c r="K287" s="32"/>
      <c r="L287" s="32"/>
      <c r="M287" s="32"/>
      <c r="N287" s="32"/>
    </row>
    <row r="288" spans="1:14" ht="47.25">
      <c r="A288" s="1"/>
      <c r="B288" s="61" t="s">
        <v>445</v>
      </c>
      <c r="C288" s="73" t="s">
        <v>284</v>
      </c>
      <c r="D288" s="73" t="s">
        <v>105</v>
      </c>
      <c r="E288" s="73" t="s">
        <v>18</v>
      </c>
      <c r="F288" s="73" t="s">
        <v>411</v>
      </c>
      <c r="G288" s="73"/>
      <c r="H288" s="64">
        <f>H289</f>
        <v>1557775</v>
      </c>
      <c r="I288" s="13"/>
      <c r="J288" s="14"/>
      <c r="K288" s="14"/>
      <c r="L288" s="14"/>
      <c r="M288" s="14"/>
      <c r="N288" s="14"/>
    </row>
    <row r="289" spans="1:14" ht="31.5">
      <c r="A289" s="1"/>
      <c r="B289" s="62" t="s">
        <v>34</v>
      </c>
      <c r="C289" s="73" t="s">
        <v>284</v>
      </c>
      <c r="D289" s="73" t="s">
        <v>105</v>
      </c>
      <c r="E289" s="73" t="s">
        <v>18</v>
      </c>
      <c r="F289" s="73" t="s">
        <v>411</v>
      </c>
      <c r="G289" s="73" t="s">
        <v>35</v>
      </c>
      <c r="H289" s="64">
        <v>1557775</v>
      </c>
      <c r="I289" s="13"/>
      <c r="J289" s="14"/>
      <c r="K289" s="14"/>
      <c r="L289" s="14"/>
      <c r="M289" s="14"/>
      <c r="N289" s="14"/>
    </row>
    <row r="290" spans="1:14" ht="63">
      <c r="A290" s="1"/>
      <c r="B290" s="113" t="s">
        <v>309</v>
      </c>
      <c r="C290" s="73" t="s">
        <v>284</v>
      </c>
      <c r="D290" s="73" t="s">
        <v>105</v>
      </c>
      <c r="E290" s="73" t="s">
        <v>18</v>
      </c>
      <c r="F290" s="73" t="s">
        <v>310</v>
      </c>
      <c r="G290" s="73"/>
      <c r="H290" s="64">
        <f>H291</f>
        <v>2934487</v>
      </c>
      <c r="I290" s="13"/>
      <c r="J290" s="14"/>
      <c r="K290" s="14"/>
      <c r="L290" s="14"/>
      <c r="M290" s="14"/>
      <c r="N290" s="14"/>
    </row>
    <row r="291" spans="1:14" ht="31.5">
      <c r="A291" s="1"/>
      <c r="B291" s="62" t="s">
        <v>34</v>
      </c>
      <c r="C291" s="73" t="s">
        <v>284</v>
      </c>
      <c r="D291" s="73" t="s">
        <v>105</v>
      </c>
      <c r="E291" s="73" t="s">
        <v>18</v>
      </c>
      <c r="F291" s="73" t="s">
        <v>310</v>
      </c>
      <c r="G291" s="73" t="s">
        <v>35</v>
      </c>
      <c r="H291" s="64">
        <v>2934487</v>
      </c>
      <c r="I291" s="13"/>
      <c r="J291" s="14"/>
      <c r="K291" s="14"/>
      <c r="L291" s="14"/>
      <c r="M291" s="14"/>
      <c r="N291" s="14"/>
    </row>
    <row r="292" spans="1:14" ht="31.5">
      <c r="A292" s="1"/>
      <c r="B292" s="62" t="s">
        <v>429</v>
      </c>
      <c r="C292" s="63" t="s">
        <v>284</v>
      </c>
      <c r="D292" s="63" t="s">
        <v>105</v>
      </c>
      <c r="E292" s="63" t="s">
        <v>18</v>
      </c>
      <c r="F292" s="63" t="s">
        <v>629</v>
      </c>
      <c r="G292" s="63"/>
      <c r="H292" s="64">
        <f>H294</f>
        <v>1109573</v>
      </c>
      <c r="I292" s="13"/>
      <c r="J292" s="14"/>
      <c r="K292" s="14"/>
      <c r="L292" s="14"/>
      <c r="M292" s="14"/>
      <c r="N292" s="14"/>
    </row>
    <row r="293" spans="1:14" ht="47.25">
      <c r="A293" s="1"/>
      <c r="B293" s="62" t="s">
        <v>630</v>
      </c>
      <c r="C293" s="63" t="s">
        <v>284</v>
      </c>
      <c r="D293" s="63" t="s">
        <v>105</v>
      </c>
      <c r="E293" s="63" t="s">
        <v>18</v>
      </c>
      <c r="F293" s="63" t="s">
        <v>629</v>
      </c>
      <c r="G293" s="63"/>
      <c r="H293" s="64">
        <f>H294</f>
        <v>1109573</v>
      </c>
      <c r="I293" s="13"/>
      <c r="J293" s="14"/>
      <c r="K293" s="14"/>
      <c r="L293" s="14"/>
      <c r="M293" s="14"/>
      <c r="N293" s="14"/>
    </row>
    <row r="294" spans="1:14" ht="31.5">
      <c r="A294" s="1"/>
      <c r="B294" s="62" t="s">
        <v>34</v>
      </c>
      <c r="C294" s="63" t="s">
        <v>284</v>
      </c>
      <c r="D294" s="63" t="s">
        <v>105</v>
      </c>
      <c r="E294" s="63" t="s">
        <v>18</v>
      </c>
      <c r="F294" s="63" t="s">
        <v>629</v>
      </c>
      <c r="G294" s="63" t="s">
        <v>35</v>
      </c>
      <c r="H294" s="64">
        <v>1109573</v>
      </c>
      <c r="I294" s="13"/>
      <c r="J294" s="14"/>
      <c r="K294" s="14"/>
      <c r="L294" s="14"/>
      <c r="M294" s="14"/>
      <c r="N294" s="14"/>
    </row>
    <row r="295" spans="1:14" ht="31.5">
      <c r="A295" s="1"/>
      <c r="B295" s="78" t="s">
        <v>164</v>
      </c>
      <c r="C295" s="63" t="s">
        <v>284</v>
      </c>
      <c r="D295" s="63" t="s">
        <v>105</v>
      </c>
      <c r="E295" s="63" t="s">
        <v>18</v>
      </c>
      <c r="F295" s="63" t="s">
        <v>311</v>
      </c>
      <c r="G295" s="63"/>
      <c r="H295" s="123">
        <f>H296+H297</f>
        <v>32901402</v>
      </c>
      <c r="I295" s="13"/>
      <c r="J295" s="14"/>
      <c r="K295" s="14"/>
      <c r="L295" s="14"/>
      <c r="M295" s="14"/>
      <c r="N295" s="14"/>
    </row>
    <row r="296" spans="1:14" ht="31.5">
      <c r="A296" s="1"/>
      <c r="B296" s="62" t="s">
        <v>34</v>
      </c>
      <c r="C296" s="63" t="s">
        <v>284</v>
      </c>
      <c r="D296" s="63" t="s">
        <v>105</v>
      </c>
      <c r="E296" s="63" t="s">
        <v>18</v>
      </c>
      <c r="F296" s="63" t="s">
        <v>311</v>
      </c>
      <c r="G296" s="63" t="s">
        <v>35</v>
      </c>
      <c r="H296" s="64">
        <v>27978348</v>
      </c>
      <c r="I296" s="13"/>
      <c r="J296" s="14"/>
      <c r="K296" s="14"/>
      <c r="L296" s="14"/>
      <c r="M296" s="14"/>
      <c r="N296" s="14"/>
    </row>
    <row r="297" spans="1:14" ht="15.75">
      <c r="A297" s="1"/>
      <c r="B297" s="62" t="s">
        <v>36</v>
      </c>
      <c r="C297" s="63" t="s">
        <v>284</v>
      </c>
      <c r="D297" s="63" t="s">
        <v>105</v>
      </c>
      <c r="E297" s="63" t="s">
        <v>18</v>
      </c>
      <c r="F297" s="63" t="s">
        <v>311</v>
      </c>
      <c r="G297" s="63" t="s">
        <v>37</v>
      </c>
      <c r="H297" s="64">
        <v>4923054</v>
      </c>
      <c r="I297" s="13"/>
      <c r="J297" s="14"/>
      <c r="K297" s="14"/>
      <c r="L297" s="14"/>
      <c r="M297" s="14"/>
      <c r="N297" s="14"/>
    </row>
    <row r="298" spans="1:14" ht="47.25">
      <c r="A298" s="1"/>
      <c r="B298" s="101" t="s">
        <v>312</v>
      </c>
      <c r="C298" s="77" t="s">
        <v>284</v>
      </c>
      <c r="D298" s="70" t="s">
        <v>105</v>
      </c>
      <c r="E298" s="70" t="s">
        <v>18</v>
      </c>
      <c r="F298" s="124" t="s">
        <v>63</v>
      </c>
      <c r="G298" s="73"/>
      <c r="H298" s="64">
        <f>H299</f>
        <v>400000</v>
      </c>
      <c r="I298" s="13"/>
      <c r="J298" s="32"/>
      <c r="K298" s="32"/>
      <c r="L298" s="14"/>
      <c r="M298" s="14"/>
      <c r="N298" s="14"/>
    </row>
    <row r="299" spans="1:14" ht="63">
      <c r="A299" s="1"/>
      <c r="B299" s="62" t="s">
        <v>313</v>
      </c>
      <c r="C299" s="73" t="s">
        <v>284</v>
      </c>
      <c r="D299" s="63" t="s">
        <v>105</v>
      </c>
      <c r="E299" s="63" t="s">
        <v>18</v>
      </c>
      <c r="F299" s="125" t="s">
        <v>314</v>
      </c>
      <c r="G299" s="73"/>
      <c r="H299" s="64">
        <f>H300+H303</f>
        <v>400000</v>
      </c>
      <c r="I299" s="38"/>
      <c r="J299" s="32"/>
      <c r="K299" s="32"/>
      <c r="L299" s="14"/>
      <c r="M299" s="14"/>
      <c r="N299" s="14"/>
    </row>
    <row r="300" spans="1:14" ht="31.5">
      <c r="A300" s="1"/>
      <c r="B300" s="62" t="s">
        <v>315</v>
      </c>
      <c r="C300" s="73" t="s">
        <v>284</v>
      </c>
      <c r="D300" s="73" t="s">
        <v>105</v>
      </c>
      <c r="E300" s="73" t="s">
        <v>18</v>
      </c>
      <c r="F300" s="125" t="s">
        <v>316</v>
      </c>
      <c r="G300" s="63"/>
      <c r="H300" s="64">
        <f>H301</f>
        <v>268000</v>
      </c>
      <c r="I300" s="38"/>
      <c r="J300" s="32"/>
      <c r="K300" s="32"/>
      <c r="L300" s="14"/>
      <c r="M300" s="14"/>
      <c r="N300" s="14"/>
    </row>
    <row r="301" spans="1:14" ht="31.5">
      <c r="A301" s="1"/>
      <c r="B301" s="62" t="s">
        <v>317</v>
      </c>
      <c r="C301" s="73" t="s">
        <v>284</v>
      </c>
      <c r="D301" s="73" t="s">
        <v>105</v>
      </c>
      <c r="E301" s="73" t="s">
        <v>18</v>
      </c>
      <c r="F301" s="125" t="s">
        <v>318</v>
      </c>
      <c r="G301" s="63"/>
      <c r="H301" s="64">
        <f>H302</f>
        <v>268000</v>
      </c>
      <c r="I301" s="38"/>
      <c r="J301" s="32"/>
      <c r="K301" s="32"/>
      <c r="L301" s="14"/>
      <c r="M301" s="14"/>
      <c r="N301" s="14"/>
    </row>
    <row r="302" spans="1:14" ht="31.5">
      <c r="A302" s="1"/>
      <c r="B302" s="62" t="s">
        <v>34</v>
      </c>
      <c r="C302" s="73" t="s">
        <v>284</v>
      </c>
      <c r="D302" s="73" t="s">
        <v>105</v>
      </c>
      <c r="E302" s="73" t="s">
        <v>18</v>
      </c>
      <c r="F302" s="125" t="s">
        <v>318</v>
      </c>
      <c r="G302" s="63" t="s">
        <v>35</v>
      </c>
      <c r="H302" s="64">
        <v>268000</v>
      </c>
      <c r="I302" s="38"/>
      <c r="J302" s="32"/>
      <c r="K302" s="32"/>
      <c r="L302" s="14"/>
      <c r="M302" s="14"/>
      <c r="N302" s="14"/>
    </row>
    <row r="303" spans="1:14" ht="31.5">
      <c r="A303" s="1"/>
      <c r="B303" s="62" t="s">
        <v>319</v>
      </c>
      <c r="C303" s="73" t="s">
        <v>284</v>
      </c>
      <c r="D303" s="73" t="s">
        <v>105</v>
      </c>
      <c r="E303" s="73" t="s">
        <v>18</v>
      </c>
      <c r="F303" s="116" t="s">
        <v>320</v>
      </c>
      <c r="G303" s="73"/>
      <c r="H303" s="64">
        <f>H304</f>
        <v>132000</v>
      </c>
      <c r="I303" s="38"/>
      <c r="J303" s="32"/>
      <c r="K303" s="32"/>
      <c r="L303" s="14"/>
      <c r="M303" s="14"/>
      <c r="N303" s="14"/>
    </row>
    <row r="304" spans="1:14" ht="31.5">
      <c r="A304" s="1"/>
      <c r="B304" s="62" t="s">
        <v>317</v>
      </c>
      <c r="C304" s="73" t="s">
        <v>284</v>
      </c>
      <c r="D304" s="73" t="s">
        <v>105</v>
      </c>
      <c r="E304" s="73" t="s">
        <v>18</v>
      </c>
      <c r="F304" s="125" t="s">
        <v>321</v>
      </c>
      <c r="G304" s="63"/>
      <c r="H304" s="64">
        <f>H305</f>
        <v>132000</v>
      </c>
      <c r="I304" s="38"/>
      <c r="J304" s="32"/>
      <c r="K304" s="32"/>
      <c r="L304" s="14"/>
      <c r="M304" s="14"/>
      <c r="N304" s="14"/>
    </row>
    <row r="305" spans="1:14" ht="31.5">
      <c r="A305" s="1"/>
      <c r="B305" s="62" t="s">
        <v>34</v>
      </c>
      <c r="C305" s="73" t="s">
        <v>284</v>
      </c>
      <c r="D305" s="73" t="s">
        <v>105</v>
      </c>
      <c r="E305" s="73" t="s">
        <v>18</v>
      </c>
      <c r="F305" s="125" t="s">
        <v>321</v>
      </c>
      <c r="G305" s="63" t="s">
        <v>35</v>
      </c>
      <c r="H305" s="64">
        <v>132000</v>
      </c>
      <c r="I305" s="38"/>
      <c r="J305" s="32"/>
      <c r="K305" s="32"/>
      <c r="L305" s="14"/>
      <c r="M305" s="14"/>
      <c r="N305" s="14"/>
    </row>
    <row r="306" spans="1:14" ht="31.5">
      <c r="A306" s="1"/>
      <c r="B306" s="72" t="s">
        <v>70</v>
      </c>
      <c r="C306" s="70" t="s">
        <v>284</v>
      </c>
      <c r="D306" s="70" t="s">
        <v>105</v>
      </c>
      <c r="E306" s="70" t="s">
        <v>18</v>
      </c>
      <c r="F306" s="124" t="s">
        <v>71</v>
      </c>
      <c r="G306" s="70"/>
      <c r="H306" s="71">
        <f>H307</f>
        <v>95000</v>
      </c>
      <c r="I306" s="38"/>
      <c r="J306" s="14"/>
      <c r="K306" s="14"/>
      <c r="L306" s="14"/>
      <c r="M306" s="14"/>
      <c r="N306" s="14"/>
    </row>
    <row r="307" spans="1:14" ht="63">
      <c r="A307" s="1"/>
      <c r="B307" s="62" t="s">
        <v>322</v>
      </c>
      <c r="C307" s="63" t="s">
        <v>284</v>
      </c>
      <c r="D307" s="63" t="s">
        <v>105</v>
      </c>
      <c r="E307" s="63" t="s">
        <v>18</v>
      </c>
      <c r="F307" s="63" t="s">
        <v>323</v>
      </c>
      <c r="G307" s="63"/>
      <c r="H307" s="123">
        <f>H308</f>
        <v>95000</v>
      </c>
      <c r="I307" s="14"/>
      <c r="J307" s="14"/>
      <c r="K307" s="14"/>
      <c r="L307" s="14"/>
      <c r="M307" s="14"/>
      <c r="N307" s="14"/>
    </row>
    <row r="308" spans="1:14" ht="47.25">
      <c r="A308" s="1"/>
      <c r="B308" s="62" t="s">
        <v>324</v>
      </c>
      <c r="C308" s="63" t="s">
        <v>284</v>
      </c>
      <c r="D308" s="63" t="s">
        <v>105</v>
      </c>
      <c r="E308" s="63" t="s">
        <v>18</v>
      </c>
      <c r="F308" s="63" t="s">
        <v>325</v>
      </c>
      <c r="G308" s="63"/>
      <c r="H308" s="123">
        <f>H309</f>
        <v>95000</v>
      </c>
      <c r="I308" s="14"/>
      <c r="J308" s="14"/>
      <c r="K308" s="14"/>
      <c r="L308" s="14"/>
      <c r="M308" s="14"/>
      <c r="N308" s="14"/>
    </row>
    <row r="309" spans="1:14" ht="31.5">
      <c r="A309" s="1"/>
      <c r="B309" s="62" t="s">
        <v>326</v>
      </c>
      <c r="C309" s="63" t="s">
        <v>284</v>
      </c>
      <c r="D309" s="63" t="s">
        <v>105</v>
      </c>
      <c r="E309" s="63" t="s">
        <v>18</v>
      </c>
      <c r="F309" s="63" t="s">
        <v>327</v>
      </c>
      <c r="G309" s="63"/>
      <c r="H309" s="123">
        <f>H310</f>
        <v>95000</v>
      </c>
      <c r="I309" s="14"/>
      <c r="J309" s="14"/>
      <c r="K309" s="14"/>
      <c r="L309" s="14"/>
      <c r="M309" s="14"/>
      <c r="N309" s="14"/>
    </row>
    <row r="310" spans="1:14" ht="31.5">
      <c r="A310" s="1"/>
      <c r="B310" s="62" t="s">
        <v>34</v>
      </c>
      <c r="C310" s="63" t="s">
        <v>284</v>
      </c>
      <c r="D310" s="63" t="s">
        <v>105</v>
      </c>
      <c r="E310" s="63" t="s">
        <v>18</v>
      </c>
      <c r="F310" s="63" t="s">
        <v>327</v>
      </c>
      <c r="G310" s="63" t="s">
        <v>35</v>
      </c>
      <c r="H310" s="123">
        <v>95000</v>
      </c>
      <c r="I310" s="14"/>
      <c r="J310" s="14"/>
      <c r="K310" s="14"/>
      <c r="L310" s="14"/>
      <c r="M310" s="14"/>
      <c r="N310" s="14"/>
    </row>
    <row r="311" spans="1:14" ht="15.75">
      <c r="A311" s="1"/>
      <c r="B311" s="72" t="s">
        <v>328</v>
      </c>
      <c r="C311" s="70" t="s">
        <v>284</v>
      </c>
      <c r="D311" s="70" t="s">
        <v>105</v>
      </c>
      <c r="E311" s="70" t="s">
        <v>28</v>
      </c>
      <c r="F311" s="70"/>
      <c r="G311" s="70"/>
      <c r="H311" s="75">
        <f>H312</f>
        <v>6608282</v>
      </c>
      <c r="I311" s="14"/>
      <c r="J311" s="14"/>
      <c r="K311" s="14"/>
      <c r="L311" s="14"/>
      <c r="M311" s="14"/>
      <c r="N311" s="14"/>
    </row>
    <row r="312" spans="1:14" ht="31.5">
      <c r="A312" s="1"/>
      <c r="B312" s="101" t="s">
        <v>287</v>
      </c>
      <c r="C312" s="70" t="s">
        <v>284</v>
      </c>
      <c r="D312" s="70" t="s">
        <v>105</v>
      </c>
      <c r="E312" s="70" t="s">
        <v>28</v>
      </c>
      <c r="F312" s="70" t="s">
        <v>288</v>
      </c>
      <c r="G312" s="70"/>
      <c r="H312" s="75">
        <f>H313</f>
        <v>6608282</v>
      </c>
      <c r="I312" s="14"/>
      <c r="J312" s="14"/>
      <c r="K312" s="14"/>
      <c r="L312" s="14"/>
      <c r="M312" s="14"/>
      <c r="N312" s="14"/>
    </row>
    <row r="313" spans="1:14" ht="63">
      <c r="A313" s="1"/>
      <c r="B313" s="62" t="s">
        <v>329</v>
      </c>
      <c r="C313" s="63" t="s">
        <v>284</v>
      </c>
      <c r="D313" s="63" t="s">
        <v>105</v>
      </c>
      <c r="E313" s="63" t="s">
        <v>28</v>
      </c>
      <c r="F313" s="63" t="s">
        <v>330</v>
      </c>
      <c r="G313" s="73"/>
      <c r="H313" s="64">
        <f>H317+H322+H315</f>
        <v>6608282</v>
      </c>
      <c r="I313" s="14"/>
      <c r="J313" s="14"/>
      <c r="K313" s="14"/>
      <c r="L313" s="14"/>
      <c r="M313" s="14"/>
      <c r="N313" s="14"/>
    </row>
    <row r="314" spans="1:14" ht="15.75">
      <c r="A314" s="1"/>
      <c r="B314" s="62" t="s">
        <v>437</v>
      </c>
      <c r="C314" s="63" t="s">
        <v>284</v>
      </c>
      <c r="D314" s="73" t="s">
        <v>105</v>
      </c>
      <c r="E314" s="73" t="s">
        <v>28</v>
      </c>
      <c r="F314" s="63" t="s">
        <v>440</v>
      </c>
      <c r="G314" s="73"/>
      <c r="H314" s="64">
        <f>H315</f>
        <v>95349</v>
      </c>
      <c r="I314" s="14"/>
      <c r="J314" s="14"/>
      <c r="K314" s="14"/>
      <c r="L314" s="14"/>
      <c r="M314" s="14"/>
      <c r="N314" s="14"/>
    </row>
    <row r="315" spans="1:14" ht="47.25">
      <c r="A315" s="1"/>
      <c r="B315" s="62" t="s">
        <v>426</v>
      </c>
      <c r="C315" s="63" t="s">
        <v>284</v>
      </c>
      <c r="D315" s="63" t="s">
        <v>105</v>
      </c>
      <c r="E315" s="63" t="s">
        <v>28</v>
      </c>
      <c r="F315" s="63" t="s">
        <v>433</v>
      </c>
      <c r="G315" s="63"/>
      <c r="H315" s="123">
        <f>H316</f>
        <v>95349</v>
      </c>
      <c r="I315" s="14"/>
      <c r="J315" s="14"/>
      <c r="K315" s="14"/>
      <c r="L315" s="14"/>
      <c r="M315" s="14"/>
      <c r="N315" s="14"/>
    </row>
    <row r="316" spans="1:14" ht="31.5">
      <c r="A316" s="1"/>
      <c r="B316" s="62" t="s">
        <v>34</v>
      </c>
      <c r="C316" s="63" t="s">
        <v>284</v>
      </c>
      <c r="D316" s="63" t="s">
        <v>105</v>
      </c>
      <c r="E316" s="63" t="s">
        <v>28</v>
      </c>
      <c r="F316" s="63" t="s">
        <v>433</v>
      </c>
      <c r="G316" s="63" t="s">
        <v>35</v>
      </c>
      <c r="H316" s="123">
        <v>95349</v>
      </c>
      <c r="I316" s="14"/>
      <c r="J316" s="14"/>
      <c r="K316" s="14"/>
      <c r="L316" s="14"/>
      <c r="M316" s="14"/>
      <c r="N316" s="14"/>
    </row>
    <row r="317" spans="1:14" ht="31.5">
      <c r="A317" s="1"/>
      <c r="B317" s="62" t="s">
        <v>331</v>
      </c>
      <c r="C317" s="63" t="s">
        <v>284</v>
      </c>
      <c r="D317" s="63" t="s">
        <v>105</v>
      </c>
      <c r="E317" s="63" t="s">
        <v>28</v>
      </c>
      <c r="F317" s="63" t="s">
        <v>332</v>
      </c>
      <c r="G317" s="63"/>
      <c r="H317" s="123">
        <f>H318</f>
        <v>6363933</v>
      </c>
      <c r="I317" s="14"/>
      <c r="J317" s="14"/>
      <c r="K317" s="14"/>
      <c r="L317" s="14"/>
      <c r="M317" s="14"/>
      <c r="N317" s="14"/>
    </row>
    <row r="318" spans="1:14" ht="31.5">
      <c r="A318" s="1"/>
      <c r="B318" s="78" t="s">
        <v>164</v>
      </c>
      <c r="C318" s="63" t="s">
        <v>284</v>
      </c>
      <c r="D318" s="63" t="s">
        <v>105</v>
      </c>
      <c r="E318" s="63" t="s">
        <v>28</v>
      </c>
      <c r="F318" s="63" t="s">
        <v>333</v>
      </c>
      <c r="G318" s="63"/>
      <c r="H318" s="123">
        <f>H319+H320+H321</f>
        <v>6363933</v>
      </c>
      <c r="I318" s="14"/>
      <c r="J318" s="14"/>
      <c r="K318" s="14"/>
      <c r="L318" s="14"/>
      <c r="M318" s="14"/>
      <c r="N318" s="14"/>
    </row>
    <row r="319" spans="1:14" ht="63">
      <c r="A319" s="1"/>
      <c r="B319" s="62" t="s">
        <v>25</v>
      </c>
      <c r="C319" s="63" t="s">
        <v>284</v>
      </c>
      <c r="D319" s="63" t="s">
        <v>105</v>
      </c>
      <c r="E319" s="63" t="s">
        <v>28</v>
      </c>
      <c r="F319" s="63" t="s">
        <v>333</v>
      </c>
      <c r="G319" s="63" t="s">
        <v>26</v>
      </c>
      <c r="H319" s="64">
        <v>5607030</v>
      </c>
      <c r="I319" s="14"/>
      <c r="J319" s="14"/>
      <c r="K319" s="14"/>
      <c r="L319" s="14"/>
      <c r="M319" s="14"/>
      <c r="N319" s="14"/>
    </row>
    <row r="320" spans="1:14" ht="31.5">
      <c r="A320" s="1"/>
      <c r="B320" s="62" t="s">
        <v>34</v>
      </c>
      <c r="C320" s="63" t="s">
        <v>284</v>
      </c>
      <c r="D320" s="63" t="s">
        <v>105</v>
      </c>
      <c r="E320" s="63" t="s">
        <v>28</v>
      </c>
      <c r="F320" s="63" t="s">
        <v>333</v>
      </c>
      <c r="G320" s="63" t="s">
        <v>35</v>
      </c>
      <c r="H320" s="123">
        <v>709443</v>
      </c>
      <c r="I320" s="14"/>
      <c r="J320" s="14"/>
      <c r="K320" s="14"/>
      <c r="L320" s="14"/>
      <c r="M320" s="14"/>
      <c r="N320" s="14"/>
    </row>
    <row r="321" spans="1:14" ht="15.75">
      <c r="A321" s="1"/>
      <c r="B321" s="62" t="s">
        <v>36</v>
      </c>
      <c r="C321" s="63" t="s">
        <v>284</v>
      </c>
      <c r="D321" s="63" t="s">
        <v>105</v>
      </c>
      <c r="E321" s="63" t="s">
        <v>28</v>
      </c>
      <c r="F321" s="63" t="s">
        <v>333</v>
      </c>
      <c r="G321" s="63" t="s">
        <v>37</v>
      </c>
      <c r="H321" s="123">
        <v>47460</v>
      </c>
      <c r="I321" s="14"/>
      <c r="J321" s="14"/>
      <c r="K321" s="14"/>
      <c r="L321" s="14"/>
      <c r="M321" s="14"/>
      <c r="N321" s="14"/>
    </row>
    <row r="322" spans="1:14" ht="31.5">
      <c r="A322" s="1"/>
      <c r="B322" s="62" t="s">
        <v>334</v>
      </c>
      <c r="C322" s="73" t="s">
        <v>284</v>
      </c>
      <c r="D322" s="73" t="s">
        <v>105</v>
      </c>
      <c r="E322" s="73" t="s">
        <v>28</v>
      </c>
      <c r="F322" s="73" t="s">
        <v>335</v>
      </c>
      <c r="G322" s="73"/>
      <c r="H322" s="64">
        <f>H323</f>
        <v>149000</v>
      </c>
      <c r="I322" s="14"/>
      <c r="J322" s="14"/>
      <c r="K322" s="14"/>
      <c r="L322" s="14"/>
      <c r="M322" s="14"/>
      <c r="N322" s="14"/>
    </row>
    <row r="323" spans="1:14" ht="15.75">
      <c r="A323" s="1"/>
      <c r="B323" s="62" t="s">
        <v>336</v>
      </c>
      <c r="C323" s="73" t="s">
        <v>284</v>
      </c>
      <c r="D323" s="73" t="s">
        <v>105</v>
      </c>
      <c r="E323" s="73" t="s">
        <v>28</v>
      </c>
      <c r="F323" s="73" t="s">
        <v>337</v>
      </c>
      <c r="G323" s="73"/>
      <c r="H323" s="64">
        <f>H324</f>
        <v>149000</v>
      </c>
      <c r="I323" s="14"/>
      <c r="J323" s="14"/>
      <c r="K323" s="14"/>
      <c r="L323" s="14"/>
      <c r="M323" s="14"/>
      <c r="N323" s="14"/>
    </row>
    <row r="324" spans="1:14" ht="31.5">
      <c r="A324" s="1"/>
      <c r="B324" s="62" t="s">
        <v>34</v>
      </c>
      <c r="C324" s="73" t="s">
        <v>284</v>
      </c>
      <c r="D324" s="73" t="s">
        <v>105</v>
      </c>
      <c r="E324" s="73" t="s">
        <v>28</v>
      </c>
      <c r="F324" s="73" t="s">
        <v>337</v>
      </c>
      <c r="G324" s="73" t="s">
        <v>35</v>
      </c>
      <c r="H324" s="64">
        <v>149000</v>
      </c>
      <c r="I324" s="14"/>
      <c r="J324" s="14"/>
      <c r="K324" s="14"/>
      <c r="L324" s="14"/>
      <c r="M324" s="14"/>
      <c r="N324" s="14"/>
    </row>
    <row r="325" spans="1:14" ht="15.75">
      <c r="A325" s="1"/>
      <c r="B325" s="72" t="s">
        <v>338</v>
      </c>
      <c r="C325" s="70" t="s">
        <v>284</v>
      </c>
      <c r="D325" s="70" t="s">
        <v>105</v>
      </c>
      <c r="E325" s="70" t="s">
        <v>105</v>
      </c>
      <c r="F325" s="63"/>
      <c r="G325" s="63"/>
      <c r="H325" s="71">
        <f>H326</f>
        <v>1414875</v>
      </c>
      <c r="I325" s="14"/>
      <c r="J325" s="14"/>
      <c r="K325" s="14"/>
      <c r="L325" s="14"/>
      <c r="M325" s="14"/>
      <c r="N325" s="14"/>
    </row>
    <row r="326" spans="1:14" ht="63">
      <c r="A326" s="1"/>
      <c r="B326" s="72" t="s">
        <v>339</v>
      </c>
      <c r="C326" s="70" t="s">
        <v>284</v>
      </c>
      <c r="D326" s="70" t="s">
        <v>105</v>
      </c>
      <c r="E326" s="70" t="s">
        <v>105</v>
      </c>
      <c r="F326" s="70" t="s">
        <v>340</v>
      </c>
      <c r="G326" s="70"/>
      <c r="H326" s="71">
        <f>H327</f>
        <v>1414875</v>
      </c>
      <c r="I326" s="14"/>
      <c r="J326" s="14"/>
      <c r="K326" s="14"/>
      <c r="L326" s="14"/>
      <c r="M326" s="14"/>
      <c r="N326" s="14"/>
    </row>
    <row r="327" spans="1:14" ht="78.75">
      <c r="A327" s="1"/>
      <c r="B327" s="62" t="s">
        <v>341</v>
      </c>
      <c r="C327" s="63" t="s">
        <v>284</v>
      </c>
      <c r="D327" s="63" t="s">
        <v>105</v>
      </c>
      <c r="E327" s="63" t="s">
        <v>105</v>
      </c>
      <c r="F327" s="63" t="s">
        <v>342</v>
      </c>
      <c r="G327" s="63"/>
      <c r="H327" s="64">
        <f>H328</f>
        <v>1414875</v>
      </c>
      <c r="I327" s="14"/>
      <c r="J327" s="14"/>
      <c r="K327" s="14"/>
      <c r="L327" s="14"/>
      <c r="M327" s="14"/>
      <c r="N327" s="14"/>
    </row>
    <row r="328" spans="1:14" ht="31.5">
      <c r="A328" s="1"/>
      <c r="B328" s="62" t="s">
        <v>343</v>
      </c>
      <c r="C328" s="63" t="s">
        <v>284</v>
      </c>
      <c r="D328" s="63" t="s">
        <v>105</v>
      </c>
      <c r="E328" s="63" t="s">
        <v>105</v>
      </c>
      <c r="F328" s="63" t="s">
        <v>344</v>
      </c>
      <c r="G328" s="63"/>
      <c r="H328" s="64">
        <f>H331+H334+H329</f>
        <v>1414875</v>
      </c>
      <c r="I328" s="14"/>
      <c r="J328" s="14"/>
      <c r="K328" s="14"/>
      <c r="L328" s="14"/>
      <c r="M328" s="14"/>
      <c r="N328" s="14"/>
    </row>
    <row r="329" spans="1:14" ht="15.75">
      <c r="A329" s="1"/>
      <c r="B329" s="61" t="s">
        <v>414</v>
      </c>
      <c r="C329" s="63" t="s">
        <v>284</v>
      </c>
      <c r="D329" s="63" t="s">
        <v>105</v>
      </c>
      <c r="E329" s="63" t="s">
        <v>105</v>
      </c>
      <c r="F329" s="63" t="s">
        <v>415</v>
      </c>
      <c r="G329" s="63"/>
      <c r="H329" s="64">
        <f>H330</f>
        <v>186186</v>
      </c>
      <c r="I329" s="14"/>
      <c r="J329" s="14"/>
      <c r="K329" s="14"/>
      <c r="L329" s="14"/>
      <c r="M329" s="14"/>
      <c r="N329" s="14"/>
    </row>
    <row r="330" spans="1:14" ht="31.5">
      <c r="A330" s="1"/>
      <c r="B330" s="61" t="s">
        <v>34</v>
      </c>
      <c r="C330" s="63" t="s">
        <v>284</v>
      </c>
      <c r="D330" s="63" t="s">
        <v>105</v>
      </c>
      <c r="E330" s="63" t="s">
        <v>105</v>
      </c>
      <c r="F330" s="63" t="s">
        <v>415</v>
      </c>
      <c r="G330" s="63" t="s">
        <v>35</v>
      </c>
      <c r="H330" s="64">
        <v>186186</v>
      </c>
      <c r="I330" s="14"/>
      <c r="J330" s="14"/>
      <c r="K330" s="14"/>
      <c r="L330" s="14"/>
      <c r="M330" s="14"/>
      <c r="N330" s="14"/>
    </row>
    <row r="331" spans="1:14" ht="31.5">
      <c r="A331" s="1"/>
      <c r="B331" s="78" t="s">
        <v>164</v>
      </c>
      <c r="C331" s="73" t="s">
        <v>284</v>
      </c>
      <c r="D331" s="73" t="s">
        <v>345</v>
      </c>
      <c r="E331" s="73" t="s">
        <v>105</v>
      </c>
      <c r="F331" s="73" t="s">
        <v>346</v>
      </c>
      <c r="G331" s="77"/>
      <c r="H331" s="64">
        <f>H332+H333</f>
        <v>878115</v>
      </c>
      <c r="I331" s="14"/>
      <c r="J331" s="14"/>
      <c r="K331" s="14"/>
      <c r="L331" s="14"/>
      <c r="M331" s="14"/>
      <c r="N331" s="14"/>
    </row>
    <row r="332" spans="1:15" ht="63">
      <c r="A332" s="1"/>
      <c r="B332" s="62" t="s">
        <v>25</v>
      </c>
      <c r="C332" s="73" t="s">
        <v>284</v>
      </c>
      <c r="D332" s="73" t="s">
        <v>105</v>
      </c>
      <c r="E332" s="73" t="s">
        <v>105</v>
      </c>
      <c r="F332" s="73" t="s">
        <v>346</v>
      </c>
      <c r="G332" s="73" t="s">
        <v>26</v>
      </c>
      <c r="H332" s="64">
        <v>362547</v>
      </c>
      <c r="I332" s="13"/>
      <c r="J332" s="32"/>
      <c r="K332" s="32"/>
      <c r="L332" s="32"/>
      <c r="M332" s="32"/>
      <c r="N332" s="32"/>
      <c r="O332" s="42"/>
    </row>
    <row r="333" spans="1:14" ht="31.5">
      <c r="A333" s="1"/>
      <c r="B333" s="62" t="s">
        <v>34</v>
      </c>
      <c r="C333" s="63" t="s">
        <v>284</v>
      </c>
      <c r="D333" s="63" t="s">
        <v>105</v>
      </c>
      <c r="E333" s="63" t="s">
        <v>105</v>
      </c>
      <c r="F333" s="73" t="s">
        <v>346</v>
      </c>
      <c r="G333" s="63" t="s">
        <v>35</v>
      </c>
      <c r="H333" s="64">
        <v>515568</v>
      </c>
      <c r="I333" s="43"/>
      <c r="J333" s="14"/>
      <c r="K333" s="14"/>
      <c r="L333" s="14"/>
      <c r="M333" s="14"/>
      <c r="N333" s="14"/>
    </row>
    <row r="334" spans="1:14" ht="31.5">
      <c r="A334" s="1"/>
      <c r="B334" s="126" t="s">
        <v>347</v>
      </c>
      <c r="C334" s="63" t="s">
        <v>284</v>
      </c>
      <c r="D334" s="63" t="s">
        <v>345</v>
      </c>
      <c r="E334" s="63" t="s">
        <v>105</v>
      </c>
      <c r="F334" s="125" t="s">
        <v>348</v>
      </c>
      <c r="G334" s="63"/>
      <c r="H334" s="123">
        <f>H335</f>
        <v>350574</v>
      </c>
      <c r="I334" s="13"/>
      <c r="J334" s="14"/>
      <c r="K334" s="14"/>
      <c r="L334" s="14"/>
      <c r="M334" s="14"/>
      <c r="N334" s="14"/>
    </row>
    <row r="335" spans="1:14" ht="31.5">
      <c r="A335" s="1"/>
      <c r="B335" s="62" t="s">
        <v>34</v>
      </c>
      <c r="C335" s="63" t="s">
        <v>284</v>
      </c>
      <c r="D335" s="63" t="s">
        <v>105</v>
      </c>
      <c r="E335" s="63" t="s">
        <v>105</v>
      </c>
      <c r="F335" s="125" t="s">
        <v>348</v>
      </c>
      <c r="G335" s="63" t="s">
        <v>35</v>
      </c>
      <c r="H335" s="64">
        <v>350574</v>
      </c>
      <c r="I335" s="13"/>
      <c r="J335" s="14"/>
      <c r="K335" s="14"/>
      <c r="L335" s="14"/>
      <c r="M335" s="14"/>
      <c r="N335" s="14"/>
    </row>
    <row r="336" spans="1:14" ht="15.75">
      <c r="A336" s="1"/>
      <c r="B336" s="72" t="s">
        <v>349</v>
      </c>
      <c r="C336" s="70" t="s">
        <v>284</v>
      </c>
      <c r="D336" s="70" t="s">
        <v>105</v>
      </c>
      <c r="E336" s="70" t="s">
        <v>178</v>
      </c>
      <c r="F336" s="70"/>
      <c r="G336" s="70"/>
      <c r="H336" s="71">
        <f>H337+H350</f>
        <v>7253397</v>
      </c>
      <c r="I336" s="14"/>
      <c r="J336" s="14"/>
      <c r="K336" s="14"/>
      <c r="L336" s="14"/>
      <c r="M336" s="14"/>
      <c r="N336" s="14"/>
    </row>
    <row r="337" spans="1:14" ht="31.5">
      <c r="A337" s="1"/>
      <c r="B337" s="101" t="s">
        <v>287</v>
      </c>
      <c r="C337" s="70" t="s">
        <v>284</v>
      </c>
      <c r="D337" s="70" t="s">
        <v>105</v>
      </c>
      <c r="E337" s="70" t="s">
        <v>178</v>
      </c>
      <c r="F337" s="70" t="s">
        <v>288</v>
      </c>
      <c r="G337" s="70"/>
      <c r="H337" s="71">
        <f>H338</f>
        <v>5749605</v>
      </c>
      <c r="I337" s="14"/>
      <c r="J337" s="14"/>
      <c r="K337" s="14"/>
      <c r="L337" s="14"/>
      <c r="M337" s="14"/>
      <c r="N337" s="14"/>
    </row>
    <row r="338" spans="1:14" ht="63">
      <c r="A338" s="1"/>
      <c r="B338" s="76" t="s">
        <v>289</v>
      </c>
      <c r="C338" s="63" t="s">
        <v>284</v>
      </c>
      <c r="D338" s="63" t="s">
        <v>105</v>
      </c>
      <c r="E338" s="63" t="s">
        <v>178</v>
      </c>
      <c r="F338" s="63" t="s">
        <v>290</v>
      </c>
      <c r="G338" s="70"/>
      <c r="H338" s="64">
        <f>H339+H346</f>
        <v>5749605</v>
      </c>
      <c r="I338" s="14"/>
      <c r="J338" s="14"/>
      <c r="K338" s="14"/>
      <c r="L338" s="14"/>
      <c r="M338" s="14"/>
      <c r="N338" s="14"/>
    </row>
    <row r="339" spans="1:14" ht="31.5">
      <c r="A339" s="1"/>
      <c r="B339" s="62" t="s">
        <v>291</v>
      </c>
      <c r="C339" s="63" t="s">
        <v>284</v>
      </c>
      <c r="D339" s="63" t="s">
        <v>105</v>
      </c>
      <c r="E339" s="63" t="s">
        <v>178</v>
      </c>
      <c r="F339" s="63" t="s">
        <v>292</v>
      </c>
      <c r="G339" s="70"/>
      <c r="H339" s="64">
        <f>H342+H340</f>
        <v>5467605</v>
      </c>
      <c r="I339" s="14"/>
      <c r="J339" s="14"/>
      <c r="K339" s="14"/>
      <c r="L339" s="14"/>
      <c r="M339" s="14"/>
      <c r="N339" s="14"/>
    </row>
    <row r="340" spans="1:14" ht="47.25">
      <c r="A340" s="1"/>
      <c r="B340" s="76" t="s">
        <v>293</v>
      </c>
      <c r="C340" s="73" t="s">
        <v>284</v>
      </c>
      <c r="D340" s="73" t="s">
        <v>105</v>
      </c>
      <c r="E340" s="73" t="s">
        <v>178</v>
      </c>
      <c r="F340" s="73" t="s">
        <v>294</v>
      </c>
      <c r="G340" s="73"/>
      <c r="H340" s="64">
        <f>H341</f>
        <v>69293</v>
      </c>
      <c r="I340" s="14"/>
      <c r="J340" s="14"/>
      <c r="K340" s="14"/>
      <c r="L340" s="14"/>
      <c r="M340" s="14"/>
      <c r="N340" s="14"/>
    </row>
    <row r="341" spans="1:14" ht="63">
      <c r="A341" s="1"/>
      <c r="B341" s="62" t="s">
        <v>25</v>
      </c>
      <c r="C341" s="73" t="s">
        <v>284</v>
      </c>
      <c r="D341" s="73" t="s">
        <v>105</v>
      </c>
      <c r="E341" s="73" t="s">
        <v>178</v>
      </c>
      <c r="F341" s="73" t="s">
        <v>294</v>
      </c>
      <c r="G341" s="73" t="s">
        <v>26</v>
      </c>
      <c r="H341" s="64">
        <v>69293</v>
      </c>
      <c r="I341" s="14"/>
      <c r="J341" s="14"/>
      <c r="K341" s="14"/>
      <c r="L341" s="14"/>
      <c r="M341" s="14"/>
      <c r="N341" s="14"/>
    </row>
    <row r="342" spans="1:14" ht="31.5">
      <c r="A342" s="1"/>
      <c r="B342" s="78" t="s">
        <v>164</v>
      </c>
      <c r="C342" s="63" t="s">
        <v>284</v>
      </c>
      <c r="D342" s="63" t="s">
        <v>105</v>
      </c>
      <c r="E342" s="63" t="s">
        <v>178</v>
      </c>
      <c r="F342" s="63" t="s">
        <v>350</v>
      </c>
      <c r="G342" s="63"/>
      <c r="H342" s="64">
        <f>H343+H344+H345</f>
        <v>5398312</v>
      </c>
      <c r="I342" s="14"/>
      <c r="J342" s="14"/>
      <c r="K342" s="14"/>
      <c r="L342" s="14"/>
      <c r="M342" s="14"/>
      <c r="N342" s="14"/>
    </row>
    <row r="343" spans="1:14" ht="63">
      <c r="A343" s="1"/>
      <c r="B343" s="62" t="s">
        <v>25</v>
      </c>
      <c r="C343" s="63" t="s">
        <v>284</v>
      </c>
      <c r="D343" s="63" t="s">
        <v>105</v>
      </c>
      <c r="E343" s="63" t="s">
        <v>178</v>
      </c>
      <c r="F343" s="63" t="s">
        <v>350</v>
      </c>
      <c r="G343" s="125">
        <v>100</v>
      </c>
      <c r="H343" s="64">
        <v>4686427</v>
      </c>
      <c r="I343" s="14"/>
      <c r="J343" s="14"/>
      <c r="K343" s="14"/>
      <c r="L343" s="14"/>
      <c r="M343" s="14"/>
      <c r="N343" s="14"/>
    </row>
    <row r="344" spans="1:14" ht="31.5">
      <c r="A344" s="1"/>
      <c r="B344" s="62" t="s">
        <v>34</v>
      </c>
      <c r="C344" s="63" t="s">
        <v>284</v>
      </c>
      <c r="D344" s="63" t="s">
        <v>105</v>
      </c>
      <c r="E344" s="63" t="s">
        <v>178</v>
      </c>
      <c r="F344" s="63" t="s">
        <v>350</v>
      </c>
      <c r="G344" s="63" t="s">
        <v>35</v>
      </c>
      <c r="H344" s="64">
        <v>705289</v>
      </c>
      <c r="I344" s="14"/>
      <c r="J344" s="14"/>
      <c r="K344" s="14"/>
      <c r="L344" s="14"/>
      <c r="M344" s="14"/>
      <c r="N344" s="14"/>
    </row>
    <row r="345" spans="1:14" ht="15.75">
      <c r="A345" s="1"/>
      <c r="B345" s="62" t="s">
        <v>36</v>
      </c>
      <c r="C345" s="63" t="s">
        <v>284</v>
      </c>
      <c r="D345" s="63" t="s">
        <v>105</v>
      </c>
      <c r="E345" s="63" t="s">
        <v>178</v>
      </c>
      <c r="F345" s="63" t="s">
        <v>350</v>
      </c>
      <c r="G345" s="63" t="s">
        <v>37</v>
      </c>
      <c r="H345" s="64">
        <v>6596</v>
      </c>
      <c r="I345" s="14"/>
      <c r="J345" s="14"/>
      <c r="K345" s="14"/>
      <c r="L345" s="14"/>
      <c r="M345" s="14"/>
      <c r="N345" s="14"/>
    </row>
    <row r="346" spans="1:14" ht="47.25">
      <c r="A346" s="1"/>
      <c r="B346" s="62" t="s">
        <v>351</v>
      </c>
      <c r="C346" s="63" t="s">
        <v>284</v>
      </c>
      <c r="D346" s="63" t="s">
        <v>105</v>
      </c>
      <c r="E346" s="63" t="s">
        <v>178</v>
      </c>
      <c r="F346" s="63" t="s">
        <v>352</v>
      </c>
      <c r="G346" s="63"/>
      <c r="H346" s="64">
        <f>H347</f>
        <v>282000</v>
      </c>
      <c r="I346" s="14"/>
      <c r="J346" s="14"/>
      <c r="K346" s="14"/>
      <c r="L346" s="14"/>
      <c r="M346" s="14"/>
      <c r="N346" s="14"/>
    </row>
    <row r="347" spans="1:14" ht="15.75">
      <c r="A347" s="1"/>
      <c r="B347" s="62" t="s">
        <v>353</v>
      </c>
      <c r="C347" s="63" t="s">
        <v>284</v>
      </c>
      <c r="D347" s="63" t="s">
        <v>105</v>
      </c>
      <c r="E347" s="63" t="s">
        <v>178</v>
      </c>
      <c r="F347" s="63" t="s">
        <v>354</v>
      </c>
      <c r="G347" s="63"/>
      <c r="H347" s="64">
        <f>H348+H349</f>
        <v>282000</v>
      </c>
      <c r="I347" s="14"/>
      <c r="J347" s="14"/>
      <c r="K347" s="14"/>
      <c r="L347" s="14"/>
      <c r="M347" s="14"/>
      <c r="N347" s="14"/>
    </row>
    <row r="348" spans="1:15" ht="31.5">
      <c r="A348" s="1"/>
      <c r="B348" s="62" t="s">
        <v>34</v>
      </c>
      <c r="C348" s="63" t="s">
        <v>284</v>
      </c>
      <c r="D348" s="63" t="s">
        <v>105</v>
      </c>
      <c r="E348" s="63" t="s">
        <v>178</v>
      </c>
      <c r="F348" s="63" t="s">
        <v>354</v>
      </c>
      <c r="G348" s="63" t="s">
        <v>35</v>
      </c>
      <c r="H348" s="64">
        <v>250000</v>
      </c>
      <c r="I348" s="14"/>
      <c r="J348" s="32"/>
      <c r="K348" s="32"/>
      <c r="L348" s="32"/>
      <c r="M348" s="32"/>
      <c r="N348" s="32"/>
      <c r="O348" s="42"/>
    </row>
    <row r="349" spans="1:15" ht="15.75">
      <c r="A349" s="1"/>
      <c r="B349" s="78" t="s">
        <v>243</v>
      </c>
      <c r="C349" s="73" t="s">
        <v>284</v>
      </c>
      <c r="D349" s="63" t="s">
        <v>105</v>
      </c>
      <c r="E349" s="63" t="s">
        <v>178</v>
      </c>
      <c r="F349" s="73" t="s">
        <v>354</v>
      </c>
      <c r="G349" s="63" t="s">
        <v>244</v>
      </c>
      <c r="H349" s="64">
        <v>32000</v>
      </c>
      <c r="I349" s="14"/>
      <c r="J349" s="32"/>
      <c r="K349" s="32"/>
      <c r="L349" s="32"/>
      <c r="M349" s="32"/>
      <c r="N349" s="32"/>
      <c r="O349" s="42"/>
    </row>
    <row r="350" spans="1:15" ht="15.75">
      <c r="A350" s="1"/>
      <c r="B350" s="101" t="s">
        <v>79</v>
      </c>
      <c r="C350" s="70" t="s">
        <v>284</v>
      </c>
      <c r="D350" s="70" t="s">
        <v>105</v>
      </c>
      <c r="E350" s="70" t="s">
        <v>178</v>
      </c>
      <c r="F350" s="70" t="s">
        <v>355</v>
      </c>
      <c r="G350" s="70"/>
      <c r="H350" s="75">
        <f>H351</f>
        <v>1503792</v>
      </c>
      <c r="I350" s="32"/>
      <c r="J350" s="32"/>
      <c r="K350" s="32"/>
      <c r="L350" s="32"/>
      <c r="M350" s="32"/>
      <c r="N350" s="32"/>
      <c r="O350" s="42"/>
    </row>
    <row r="351" spans="1:14" ht="31.5">
      <c r="A351" s="1"/>
      <c r="B351" s="76" t="s">
        <v>81</v>
      </c>
      <c r="C351" s="63" t="s">
        <v>284</v>
      </c>
      <c r="D351" s="63" t="s">
        <v>105</v>
      </c>
      <c r="E351" s="63" t="s">
        <v>178</v>
      </c>
      <c r="F351" s="73" t="s">
        <v>82</v>
      </c>
      <c r="G351" s="63"/>
      <c r="H351" s="64">
        <f>H352</f>
        <v>1503792</v>
      </c>
      <c r="I351" s="14"/>
      <c r="J351" s="14"/>
      <c r="K351" s="14"/>
      <c r="L351" s="14"/>
      <c r="M351" s="14"/>
      <c r="N351" s="14"/>
    </row>
    <row r="352" spans="1:14" ht="31.5">
      <c r="A352" s="1"/>
      <c r="B352" s="76" t="s">
        <v>23</v>
      </c>
      <c r="C352" s="63" t="s">
        <v>284</v>
      </c>
      <c r="D352" s="63" t="s">
        <v>105</v>
      </c>
      <c r="E352" s="63" t="s">
        <v>178</v>
      </c>
      <c r="F352" s="73" t="s">
        <v>83</v>
      </c>
      <c r="G352" s="63"/>
      <c r="H352" s="64">
        <f>H353</f>
        <v>1503792</v>
      </c>
      <c r="I352" s="14"/>
      <c r="J352" s="14"/>
      <c r="K352" s="14"/>
      <c r="L352" s="14"/>
      <c r="M352" s="14"/>
      <c r="N352" s="14"/>
    </row>
    <row r="353" spans="1:14" ht="63">
      <c r="A353" s="1"/>
      <c r="B353" s="62" t="s">
        <v>25</v>
      </c>
      <c r="C353" s="63" t="s">
        <v>284</v>
      </c>
      <c r="D353" s="63" t="s">
        <v>105</v>
      </c>
      <c r="E353" s="63" t="s">
        <v>178</v>
      </c>
      <c r="F353" s="73" t="s">
        <v>83</v>
      </c>
      <c r="G353" s="63" t="s">
        <v>26</v>
      </c>
      <c r="H353" s="64">
        <v>1503792</v>
      </c>
      <c r="I353" s="14"/>
      <c r="J353" s="14"/>
      <c r="K353" s="14"/>
      <c r="L353" s="14"/>
      <c r="M353" s="14"/>
      <c r="N353" s="14"/>
    </row>
    <row r="354" spans="1:14" ht="15.75">
      <c r="A354" s="1"/>
      <c r="B354" s="114" t="s">
        <v>235</v>
      </c>
      <c r="C354" s="70" t="s">
        <v>284</v>
      </c>
      <c r="D354" s="70" t="s">
        <v>236</v>
      </c>
      <c r="E354" s="63"/>
      <c r="F354" s="73"/>
      <c r="G354" s="63"/>
      <c r="H354" s="71">
        <f>H355+H361</f>
        <v>9443927</v>
      </c>
      <c r="I354" s="14"/>
      <c r="J354" s="14"/>
      <c r="K354" s="14"/>
      <c r="L354" s="14"/>
      <c r="M354" s="14"/>
      <c r="N354" s="14"/>
    </row>
    <row r="355" spans="1:14" ht="15.75">
      <c r="A355" s="1"/>
      <c r="B355" s="127" t="s">
        <v>245</v>
      </c>
      <c r="C355" s="70" t="s">
        <v>284</v>
      </c>
      <c r="D355" s="70" t="s">
        <v>236</v>
      </c>
      <c r="E355" s="70" t="s">
        <v>28</v>
      </c>
      <c r="F355" s="73"/>
      <c r="G355" s="63"/>
      <c r="H355" s="71">
        <f>H356</f>
        <v>8859830</v>
      </c>
      <c r="I355" s="14"/>
      <c r="J355" s="14"/>
      <c r="K355" s="14"/>
      <c r="L355" s="14"/>
      <c r="M355" s="14"/>
      <c r="N355" s="14"/>
    </row>
    <row r="356" spans="1:14" ht="31.5">
      <c r="A356" s="1"/>
      <c r="B356" s="101" t="s">
        <v>287</v>
      </c>
      <c r="C356" s="70" t="s">
        <v>284</v>
      </c>
      <c r="D356" s="70" t="s">
        <v>236</v>
      </c>
      <c r="E356" s="70" t="s">
        <v>28</v>
      </c>
      <c r="F356" s="70" t="s">
        <v>288</v>
      </c>
      <c r="G356" s="70"/>
      <c r="H356" s="75">
        <f>H357</f>
        <v>8859830</v>
      </c>
      <c r="I356" s="14"/>
      <c r="J356" s="14"/>
      <c r="K356" s="14"/>
      <c r="L356" s="14"/>
      <c r="M356" s="14"/>
      <c r="N356" s="14"/>
    </row>
    <row r="357" spans="1:14" ht="63">
      <c r="A357" s="1"/>
      <c r="B357" s="76" t="s">
        <v>289</v>
      </c>
      <c r="C357" s="63" t="s">
        <v>284</v>
      </c>
      <c r="D357" s="63" t="s">
        <v>236</v>
      </c>
      <c r="E357" s="63" t="s">
        <v>28</v>
      </c>
      <c r="F357" s="63" t="s">
        <v>290</v>
      </c>
      <c r="G357" s="70"/>
      <c r="H357" s="123">
        <f>H358</f>
        <v>8859830</v>
      </c>
      <c r="I357" s="14"/>
      <c r="J357" s="14"/>
      <c r="K357" s="14"/>
      <c r="L357" s="14"/>
      <c r="M357" s="14"/>
      <c r="N357" s="14"/>
    </row>
    <row r="358" spans="1:14" ht="31.5">
      <c r="A358" s="1"/>
      <c r="B358" s="76" t="s">
        <v>356</v>
      </c>
      <c r="C358" s="63" t="s">
        <v>284</v>
      </c>
      <c r="D358" s="63" t="s">
        <v>236</v>
      </c>
      <c r="E358" s="63" t="s">
        <v>28</v>
      </c>
      <c r="F358" s="63" t="s">
        <v>357</v>
      </c>
      <c r="G358" s="70"/>
      <c r="H358" s="123">
        <f>H359</f>
        <v>8859830</v>
      </c>
      <c r="I358" s="14"/>
      <c r="J358" s="14"/>
      <c r="K358" s="14"/>
      <c r="L358" s="14"/>
      <c r="M358" s="14"/>
      <c r="N358" s="14"/>
    </row>
    <row r="359" spans="1:14" ht="78.75">
      <c r="A359" s="1"/>
      <c r="B359" s="76" t="s">
        <v>358</v>
      </c>
      <c r="C359" s="63" t="s">
        <v>284</v>
      </c>
      <c r="D359" s="63" t="s">
        <v>251</v>
      </c>
      <c r="E359" s="63" t="s">
        <v>359</v>
      </c>
      <c r="F359" s="63" t="s">
        <v>360</v>
      </c>
      <c r="G359" s="63"/>
      <c r="H359" s="123">
        <f>H360</f>
        <v>8859830</v>
      </c>
      <c r="I359" s="14"/>
      <c r="J359" s="14"/>
      <c r="K359" s="14"/>
      <c r="L359" s="14"/>
      <c r="M359" s="14"/>
      <c r="N359" s="14"/>
    </row>
    <row r="360" spans="1:14" ht="15.75">
      <c r="A360" s="1"/>
      <c r="B360" s="78" t="s">
        <v>243</v>
      </c>
      <c r="C360" s="63" t="s">
        <v>284</v>
      </c>
      <c r="D360" s="63" t="s">
        <v>236</v>
      </c>
      <c r="E360" s="63" t="s">
        <v>28</v>
      </c>
      <c r="F360" s="63" t="s">
        <v>360</v>
      </c>
      <c r="G360" s="63" t="s">
        <v>244</v>
      </c>
      <c r="H360" s="123">
        <v>8859830</v>
      </c>
      <c r="I360" s="14"/>
      <c r="J360" s="14"/>
      <c r="K360" s="14"/>
      <c r="L360" s="14"/>
      <c r="M360" s="14"/>
      <c r="N360" s="14"/>
    </row>
    <row r="361" spans="1:14" ht="15.75">
      <c r="A361" s="1"/>
      <c r="B361" s="101" t="s">
        <v>257</v>
      </c>
      <c r="C361" s="70" t="s">
        <v>284</v>
      </c>
      <c r="D361" s="70" t="s">
        <v>236</v>
      </c>
      <c r="E361" s="70" t="s">
        <v>39</v>
      </c>
      <c r="F361" s="63"/>
      <c r="G361" s="63"/>
      <c r="H361" s="75">
        <f>H362</f>
        <v>584097</v>
      </c>
      <c r="I361" s="14"/>
      <c r="J361" s="14"/>
      <c r="K361" s="14"/>
      <c r="L361" s="14"/>
      <c r="M361" s="14"/>
      <c r="N361" s="14"/>
    </row>
    <row r="362" spans="1:14" ht="31.5">
      <c r="A362" s="1"/>
      <c r="B362" s="101" t="s">
        <v>287</v>
      </c>
      <c r="C362" s="70" t="s">
        <v>284</v>
      </c>
      <c r="D362" s="70" t="s">
        <v>236</v>
      </c>
      <c r="E362" s="70" t="s">
        <v>39</v>
      </c>
      <c r="F362" s="70" t="s">
        <v>288</v>
      </c>
      <c r="G362" s="63"/>
      <c r="H362" s="75">
        <f>H363</f>
        <v>584097</v>
      </c>
      <c r="I362" s="14"/>
      <c r="J362" s="14"/>
      <c r="K362" s="14"/>
      <c r="L362" s="14"/>
      <c r="M362" s="14"/>
      <c r="N362" s="14"/>
    </row>
    <row r="363" spans="1:14" ht="47.25">
      <c r="A363" s="1"/>
      <c r="B363" s="76" t="s">
        <v>295</v>
      </c>
      <c r="C363" s="63" t="s">
        <v>284</v>
      </c>
      <c r="D363" s="63" t="s">
        <v>236</v>
      </c>
      <c r="E363" s="63" t="s">
        <v>39</v>
      </c>
      <c r="F363" s="63" t="s">
        <v>296</v>
      </c>
      <c r="G363" s="63"/>
      <c r="H363" s="123">
        <f>H364</f>
        <v>584097</v>
      </c>
      <c r="I363" s="14"/>
      <c r="J363" s="14"/>
      <c r="K363" s="14"/>
      <c r="L363" s="14"/>
      <c r="M363" s="14"/>
      <c r="N363" s="14"/>
    </row>
    <row r="364" spans="1:14" ht="31.5">
      <c r="A364" s="1"/>
      <c r="B364" s="76" t="s">
        <v>303</v>
      </c>
      <c r="C364" s="63" t="s">
        <v>284</v>
      </c>
      <c r="D364" s="63" t="s">
        <v>236</v>
      </c>
      <c r="E364" s="63" t="s">
        <v>39</v>
      </c>
      <c r="F364" s="63" t="s">
        <v>304</v>
      </c>
      <c r="G364" s="63"/>
      <c r="H364" s="123">
        <f>H365</f>
        <v>584097</v>
      </c>
      <c r="I364" s="14"/>
      <c r="J364" s="14"/>
      <c r="K364" s="14"/>
      <c r="L364" s="14"/>
      <c r="M364" s="14"/>
      <c r="N364" s="14"/>
    </row>
    <row r="365" spans="1:14" ht="15.75">
      <c r="A365" s="1"/>
      <c r="B365" s="78" t="s">
        <v>361</v>
      </c>
      <c r="C365" s="63" t="s">
        <v>284</v>
      </c>
      <c r="D365" s="63" t="s">
        <v>236</v>
      </c>
      <c r="E365" s="63" t="s">
        <v>39</v>
      </c>
      <c r="F365" s="63" t="s">
        <v>362</v>
      </c>
      <c r="G365" s="63"/>
      <c r="H365" s="123">
        <f>H366</f>
        <v>584097</v>
      </c>
      <c r="I365" s="14"/>
      <c r="J365" s="14"/>
      <c r="K365" s="14"/>
      <c r="L365" s="14"/>
      <c r="M365" s="14"/>
      <c r="N365" s="14"/>
    </row>
    <row r="366" spans="1:14" ht="15.75">
      <c r="A366" s="1"/>
      <c r="B366" s="78" t="s">
        <v>243</v>
      </c>
      <c r="C366" s="63" t="s">
        <v>284</v>
      </c>
      <c r="D366" s="63" t="s">
        <v>236</v>
      </c>
      <c r="E366" s="63" t="s">
        <v>39</v>
      </c>
      <c r="F366" s="63" t="s">
        <v>362</v>
      </c>
      <c r="G366" s="63" t="s">
        <v>244</v>
      </c>
      <c r="H366" s="123">
        <v>584097</v>
      </c>
      <c r="I366" s="1"/>
      <c r="J366" s="14"/>
      <c r="K366" s="14"/>
      <c r="L366" s="14"/>
      <c r="M366" s="14"/>
      <c r="N366" s="14"/>
    </row>
    <row r="367" spans="1:14" ht="47.25">
      <c r="A367" s="1"/>
      <c r="B367" s="72" t="s">
        <v>363</v>
      </c>
      <c r="C367" s="128" t="s">
        <v>364</v>
      </c>
      <c r="D367" s="63"/>
      <c r="E367" s="63"/>
      <c r="F367" s="73"/>
      <c r="G367" s="63"/>
      <c r="H367" s="129">
        <f>H368+H393+H432+H444</f>
        <v>41145105</v>
      </c>
      <c r="I367" s="1"/>
      <c r="J367" s="14"/>
      <c r="K367" s="14"/>
      <c r="L367" s="14"/>
      <c r="M367" s="14"/>
      <c r="N367" s="14"/>
    </row>
    <row r="368" spans="1:14" ht="15.75">
      <c r="A368" s="1"/>
      <c r="B368" s="101" t="s">
        <v>285</v>
      </c>
      <c r="C368" s="70" t="s">
        <v>364</v>
      </c>
      <c r="D368" s="70" t="s">
        <v>105</v>
      </c>
      <c r="E368" s="70"/>
      <c r="F368" s="73"/>
      <c r="G368" s="63"/>
      <c r="H368" s="71">
        <f>H369+H381</f>
        <v>8553962</v>
      </c>
      <c r="I368" s="1"/>
      <c r="J368" s="14"/>
      <c r="K368" s="14"/>
      <c r="L368" s="14"/>
      <c r="M368" s="14"/>
      <c r="N368" s="14"/>
    </row>
    <row r="369" spans="1:14" ht="15.75">
      <c r="A369" s="1"/>
      <c r="B369" s="72" t="s">
        <v>328</v>
      </c>
      <c r="C369" s="70" t="s">
        <v>364</v>
      </c>
      <c r="D369" s="70" t="s">
        <v>105</v>
      </c>
      <c r="E369" s="70" t="s">
        <v>28</v>
      </c>
      <c r="F369" s="63"/>
      <c r="G369" s="63"/>
      <c r="H369" s="71">
        <f>H370</f>
        <v>7549080</v>
      </c>
      <c r="I369" s="1"/>
      <c r="J369" s="14"/>
      <c r="K369" s="14"/>
      <c r="L369" s="14"/>
      <c r="M369" s="14"/>
      <c r="N369" s="14"/>
    </row>
    <row r="370" spans="1:14" ht="31.5">
      <c r="A370" s="1"/>
      <c r="B370" s="101" t="s">
        <v>287</v>
      </c>
      <c r="C370" s="70" t="s">
        <v>364</v>
      </c>
      <c r="D370" s="70" t="s">
        <v>105</v>
      </c>
      <c r="E370" s="70" t="s">
        <v>28</v>
      </c>
      <c r="F370" s="70" t="s">
        <v>288</v>
      </c>
      <c r="G370" s="70"/>
      <c r="H370" s="71">
        <f>H375+H371</f>
        <v>7549080</v>
      </c>
      <c r="I370" s="1"/>
      <c r="J370" s="14"/>
      <c r="K370" s="14"/>
      <c r="L370" s="14"/>
      <c r="M370" s="14"/>
      <c r="N370" s="14"/>
    </row>
    <row r="371" spans="1:14" ht="63">
      <c r="A371" s="1"/>
      <c r="B371" s="76" t="s">
        <v>412</v>
      </c>
      <c r="C371" s="63" t="s">
        <v>364</v>
      </c>
      <c r="D371" s="63" t="s">
        <v>105</v>
      </c>
      <c r="E371" s="63" t="s">
        <v>28</v>
      </c>
      <c r="F371" s="63" t="s">
        <v>290</v>
      </c>
      <c r="G371" s="70"/>
      <c r="H371" s="64">
        <f>H372</f>
        <v>18000</v>
      </c>
      <c r="I371" s="1"/>
      <c r="J371" s="14"/>
      <c r="K371" s="14"/>
      <c r="L371" s="14"/>
      <c r="M371" s="14"/>
      <c r="N371" s="14"/>
    </row>
    <row r="372" spans="1:14" ht="47.25">
      <c r="A372" s="1"/>
      <c r="B372" s="62" t="s">
        <v>351</v>
      </c>
      <c r="C372" s="63" t="s">
        <v>364</v>
      </c>
      <c r="D372" s="63" t="s">
        <v>105</v>
      </c>
      <c r="E372" s="63" t="s">
        <v>28</v>
      </c>
      <c r="F372" s="63" t="s">
        <v>352</v>
      </c>
      <c r="G372" s="63"/>
      <c r="H372" s="64">
        <f>H373</f>
        <v>18000</v>
      </c>
      <c r="I372" s="1"/>
      <c r="J372" s="14"/>
      <c r="K372" s="14"/>
      <c r="L372" s="14"/>
      <c r="M372" s="14"/>
      <c r="N372" s="14"/>
    </row>
    <row r="373" spans="1:14" ht="15.75">
      <c r="A373" s="1"/>
      <c r="B373" s="62" t="s">
        <v>409</v>
      </c>
      <c r="C373" s="73" t="s">
        <v>364</v>
      </c>
      <c r="D373" s="73" t="s">
        <v>105</v>
      </c>
      <c r="E373" s="63" t="s">
        <v>28</v>
      </c>
      <c r="F373" s="63" t="s">
        <v>354</v>
      </c>
      <c r="G373" s="73"/>
      <c r="H373" s="64">
        <f>H374</f>
        <v>18000</v>
      </c>
      <c r="I373" s="1"/>
      <c r="J373" s="14"/>
      <c r="K373" s="14"/>
      <c r="L373" s="14"/>
      <c r="M373" s="14"/>
      <c r="N373" s="14"/>
    </row>
    <row r="374" spans="1:14" ht="15.75">
      <c r="A374" s="1"/>
      <c r="B374" s="78" t="s">
        <v>243</v>
      </c>
      <c r="C374" s="73" t="s">
        <v>364</v>
      </c>
      <c r="D374" s="73" t="s">
        <v>105</v>
      </c>
      <c r="E374" s="63" t="s">
        <v>28</v>
      </c>
      <c r="F374" s="63" t="s">
        <v>354</v>
      </c>
      <c r="G374" s="73" t="s">
        <v>244</v>
      </c>
      <c r="H374" s="64">
        <v>18000</v>
      </c>
      <c r="I374" s="1"/>
      <c r="J374" s="14"/>
      <c r="K374" s="14"/>
      <c r="L374" s="14"/>
      <c r="M374" s="14"/>
      <c r="N374" s="14"/>
    </row>
    <row r="375" spans="1:14" ht="63">
      <c r="A375" s="1"/>
      <c r="B375" s="62" t="s">
        <v>413</v>
      </c>
      <c r="C375" s="63" t="s">
        <v>364</v>
      </c>
      <c r="D375" s="63" t="s">
        <v>105</v>
      </c>
      <c r="E375" s="63" t="s">
        <v>28</v>
      </c>
      <c r="F375" s="63" t="s">
        <v>330</v>
      </c>
      <c r="G375" s="73"/>
      <c r="H375" s="64">
        <f>H376</f>
        <v>7531080</v>
      </c>
      <c r="I375" s="1"/>
      <c r="J375" s="14"/>
      <c r="K375" s="14"/>
      <c r="L375" s="14"/>
      <c r="M375" s="14"/>
      <c r="N375" s="14"/>
    </row>
    <row r="376" spans="1:14" ht="31.5">
      <c r="A376" s="1"/>
      <c r="B376" s="62" t="s">
        <v>331</v>
      </c>
      <c r="C376" s="63" t="s">
        <v>364</v>
      </c>
      <c r="D376" s="63" t="s">
        <v>105</v>
      </c>
      <c r="E376" s="63" t="s">
        <v>28</v>
      </c>
      <c r="F376" s="63" t="s">
        <v>332</v>
      </c>
      <c r="G376" s="63"/>
      <c r="H376" s="123">
        <f>H377</f>
        <v>7531080</v>
      </c>
      <c r="I376" s="1"/>
      <c r="J376" s="14"/>
      <c r="K376" s="14"/>
      <c r="L376" s="14"/>
      <c r="M376" s="14"/>
      <c r="N376" s="14"/>
    </row>
    <row r="377" spans="1:14" ht="31.5">
      <c r="A377" s="1"/>
      <c r="B377" s="78" t="s">
        <v>164</v>
      </c>
      <c r="C377" s="63" t="s">
        <v>364</v>
      </c>
      <c r="D377" s="63" t="s">
        <v>105</v>
      </c>
      <c r="E377" s="63" t="s">
        <v>28</v>
      </c>
      <c r="F377" s="63" t="s">
        <v>333</v>
      </c>
      <c r="G377" s="63"/>
      <c r="H377" s="123">
        <f>H378+H379+H380</f>
        <v>7531080</v>
      </c>
      <c r="I377" s="1"/>
      <c r="J377" s="14"/>
      <c r="K377" s="14"/>
      <c r="L377" s="14"/>
      <c r="M377" s="14"/>
      <c r="N377" s="14"/>
    </row>
    <row r="378" spans="1:14" ht="63">
      <c r="A378" s="1"/>
      <c r="B378" s="62" t="s">
        <v>25</v>
      </c>
      <c r="C378" s="63" t="s">
        <v>364</v>
      </c>
      <c r="D378" s="63" t="s">
        <v>105</v>
      </c>
      <c r="E378" s="63" t="s">
        <v>28</v>
      </c>
      <c r="F378" s="63" t="s">
        <v>333</v>
      </c>
      <c r="G378" s="63" t="s">
        <v>166</v>
      </c>
      <c r="H378" s="64">
        <v>7005692</v>
      </c>
      <c r="I378" s="1"/>
      <c r="J378" s="14"/>
      <c r="K378" s="14"/>
      <c r="L378" s="14"/>
      <c r="M378" s="14"/>
      <c r="N378" s="14"/>
    </row>
    <row r="379" spans="1:14" ht="31.5">
      <c r="A379" s="1"/>
      <c r="B379" s="62" t="s">
        <v>34</v>
      </c>
      <c r="C379" s="63" t="s">
        <v>364</v>
      </c>
      <c r="D379" s="63" t="s">
        <v>105</v>
      </c>
      <c r="E379" s="63" t="s">
        <v>28</v>
      </c>
      <c r="F379" s="63" t="s">
        <v>333</v>
      </c>
      <c r="G379" s="63" t="s">
        <v>35</v>
      </c>
      <c r="H379" s="123">
        <v>515088</v>
      </c>
      <c r="I379" s="14"/>
      <c r="J379" s="14"/>
      <c r="K379" s="14"/>
      <c r="L379" s="14"/>
      <c r="M379" s="14"/>
      <c r="N379" s="14"/>
    </row>
    <row r="380" spans="1:14" ht="15.75">
      <c r="A380" s="1"/>
      <c r="B380" s="62" t="s">
        <v>36</v>
      </c>
      <c r="C380" s="63" t="s">
        <v>364</v>
      </c>
      <c r="D380" s="63" t="s">
        <v>105</v>
      </c>
      <c r="E380" s="63" t="s">
        <v>28</v>
      </c>
      <c r="F380" s="63" t="s">
        <v>333</v>
      </c>
      <c r="G380" s="63" t="s">
        <v>37</v>
      </c>
      <c r="H380" s="123">
        <v>10300</v>
      </c>
      <c r="I380" s="14"/>
      <c r="J380" s="14"/>
      <c r="K380" s="14"/>
      <c r="L380" s="14"/>
      <c r="M380" s="14"/>
      <c r="N380" s="14"/>
    </row>
    <row r="381" spans="1:14" ht="15.75">
      <c r="A381" s="1"/>
      <c r="B381" s="72" t="s">
        <v>338</v>
      </c>
      <c r="C381" s="70" t="s">
        <v>364</v>
      </c>
      <c r="D381" s="70" t="s">
        <v>105</v>
      </c>
      <c r="E381" s="70" t="s">
        <v>105</v>
      </c>
      <c r="F381" s="63"/>
      <c r="G381" s="63"/>
      <c r="H381" s="71">
        <f>H382</f>
        <v>1004882</v>
      </c>
      <c r="I381" s="14"/>
      <c r="J381" s="14"/>
      <c r="K381" s="14"/>
      <c r="L381" s="14"/>
      <c r="M381" s="14"/>
      <c r="N381" s="14"/>
    </row>
    <row r="382" spans="1:14" ht="63">
      <c r="A382" s="1"/>
      <c r="B382" s="72" t="s">
        <v>339</v>
      </c>
      <c r="C382" s="70" t="s">
        <v>364</v>
      </c>
      <c r="D382" s="70" t="s">
        <v>105</v>
      </c>
      <c r="E382" s="70" t="s">
        <v>105</v>
      </c>
      <c r="F382" s="70" t="s">
        <v>340</v>
      </c>
      <c r="G382" s="70"/>
      <c r="H382" s="71">
        <f>H383+H387</f>
        <v>1004882</v>
      </c>
      <c r="I382" s="14"/>
      <c r="J382" s="14"/>
      <c r="K382" s="14"/>
      <c r="L382" s="14"/>
      <c r="M382" s="14"/>
      <c r="N382" s="14"/>
    </row>
    <row r="383" spans="1:14" ht="94.5">
      <c r="A383" s="1"/>
      <c r="B383" s="62" t="s">
        <v>365</v>
      </c>
      <c r="C383" s="63" t="s">
        <v>364</v>
      </c>
      <c r="D383" s="63" t="s">
        <v>105</v>
      </c>
      <c r="E383" s="63" t="s">
        <v>105</v>
      </c>
      <c r="F383" s="63" t="s">
        <v>366</v>
      </c>
      <c r="G383" s="63"/>
      <c r="H383" s="64">
        <f>H384</f>
        <v>173282</v>
      </c>
      <c r="I383" s="14"/>
      <c r="J383" s="14"/>
      <c r="K383" s="14"/>
      <c r="L383" s="14"/>
      <c r="M383" s="14"/>
      <c r="N383" s="14"/>
    </row>
    <row r="384" spans="1:14" ht="31.5">
      <c r="A384" s="1"/>
      <c r="B384" s="62" t="s">
        <v>367</v>
      </c>
      <c r="C384" s="63" t="s">
        <v>364</v>
      </c>
      <c r="D384" s="63" t="s">
        <v>105</v>
      </c>
      <c r="E384" s="63" t="s">
        <v>105</v>
      </c>
      <c r="F384" s="63" t="s">
        <v>368</v>
      </c>
      <c r="G384" s="63"/>
      <c r="H384" s="64">
        <f>H385</f>
        <v>173282</v>
      </c>
      <c r="I384" s="14"/>
      <c r="J384" s="14"/>
      <c r="K384" s="14"/>
      <c r="L384" s="14"/>
      <c r="M384" s="14"/>
      <c r="N384" s="14"/>
    </row>
    <row r="385" spans="1:14" ht="15.75">
      <c r="A385" s="1"/>
      <c r="B385" s="62" t="s">
        <v>369</v>
      </c>
      <c r="C385" s="63" t="s">
        <v>364</v>
      </c>
      <c r="D385" s="63" t="s">
        <v>105</v>
      </c>
      <c r="E385" s="63" t="s">
        <v>105</v>
      </c>
      <c r="F385" s="63" t="s">
        <v>370</v>
      </c>
      <c r="G385" s="70"/>
      <c r="H385" s="64">
        <f>H386</f>
        <v>173282</v>
      </c>
      <c r="I385" s="14"/>
      <c r="J385" s="14"/>
      <c r="K385" s="14"/>
      <c r="L385" s="14"/>
      <c r="M385" s="14"/>
      <c r="N385" s="14"/>
    </row>
    <row r="386" spans="1:14" ht="31.5">
      <c r="A386" s="1"/>
      <c r="B386" s="62" t="s">
        <v>34</v>
      </c>
      <c r="C386" s="63" t="s">
        <v>364</v>
      </c>
      <c r="D386" s="63" t="s">
        <v>105</v>
      </c>
      <c r="E386" s="63" t="s">
        <v>105</v>
      </c>
      <c r="F386" s="63" t="s">
        <v>370</v>
      </c>
      <c r="G386" s="63" t="s">
        <v>35</v>
      </c>
      <c r="H386" s="64">
        <v>173282</v>
      </c>
      <c r="I386" s="14"/>
      <c r="J386" s="14"/>
      <c r="K386" s="14"/>
      <c r="L386" s="14"/>
      <c r="M386" s="14"/>
      <c r="N386" s="14"/>
    </row>
    <row r="387" spans="1:14" ht="78.75">
      <c r="A387" s="1"/>
      <c r="B387" s="62" t="s">
        <v>341</v>
      </c>
      <c r="C387" s="63" t="s">
        <v>364</v>
      </c>
      <c r="D387" s="63" t="s">
        <v>105</v>
      </c>
      <c r="E387" s="63" t="s">
        <v>105</v>
      </c>
      <c r="F387" s="63" t="s">
        <v>342</v>
      </c>
      <c r="G387" s="63"/>
      <c r="H387" s="64">
        <f>H388</f>
        <v>831600</v>
      </c>
      <c r="I387" s="14"/>
      <c r="J387" s="14"/>
      <c r="K387" s="14"/>
      <c r="L387" s="14"/>
      <c r="M387" s="14"/>
      <c r="N387" s="14"/>
    </row>
    <row r="388" spans="1:14" ht="31.5">
      <c r="A388" s="1"/>
      <c r="B388" s="62" t="s">
        <v>343</v>
      </c>
      <c r="C388" s="63" t="s">
        <v>364</v>
      </c>
      <c r="D388" s="63" t="s">
        <v>105</v>
      </c>
      <c r="E388" s="63" t="s">
        <v>105</v>
      </c>
      <c r="F388" s="63" t="s">
        <v>344</v>
      </c>
      <c r="G388" s="63"/>
      <c r="H388" s="64">
        <f>H389+H391</f>
        <v>831600</v>
      </c>
      <c r="I388" s="14"/>
      <c r="J388" s="14"/>
      <c r="K388" s="14"/>
      <c r="L388" s="14"/>
      <c r="M388" s="14"/>
      <c r="N388" s="14"/>
    </row>
    <row r="389" spans="1:14" ht="15.75">
      <c r="A389" s="1"/>
      <c r="B389" s="61" t="s">
        <v>414</v>
      </c>
      <c r="C389" s="63" t="s">
        <v>364</v>
      </c>
      <c r="D389" s="63" t="s">
        <v>105</v>
      </c>
      <c r="E389" s="63" t="s">
        <v>105</v>
      </c>
      <c r="F389" s="63" t="s">
        <v>415</v>
      </c>
      <c r="G389" s="63"/>
      <c r="H389" s="64">
        <f>H390</f>
        <v>347474</v>
      </c>
      <c r="I389" s="14"/>
      <c r="J389" s="14"/>
      <c r="K389" s="14"/>
      <c r="L389" s="14"/>
      <c r="M389" s="14"/>
      <c r="N389" s="14"/>
    </row>
    <row r="390" spans="1:14" ht="15.75">
      <c r="A390" s="1"/>
      <c r="B390" s="78" t="s">
        <v>243</v>
      </c>
      <c r="C390" s="63" t="s">
        <v>364</v>
      </c>
      <c r="D390" s="63" t="s">
        <v>105</v>
      </c>
      <c r="E390" s="63" t="s">
        <v>105</v>
      </c>
      <c r="F390" s="63" t="s">
        <v>415</v>
      </c>
      <c r="G390" s="63" t="s">
        <v>244</v>
      </c>
      <c r="H390" s="64">
        <v>347474</v>
      </c>
      <c r="I390" s="14"/>
      <c r="J390" s="14"/>
      <c r="K390" s="14"/>
      <c r="L390" s="14"/>
      <c r="M390" s="14"/>
      <c r="N390" s="14"/>
    </row>
    <row r="391" spans="1:14" ht="31.5">
      <c r="A391" s="1"/>
      <c r="B391" s="126" t="s">
        <v>347</v>
      </c>
      <c r="C391" s="63" t="s">
        <v>364</v>
      </c>
      <c r="D391" s="63" t="s">
        <v>345</v>
      </c>
      <c r="E391" s="63" t="s">
        <v>105</v>
      </c>
      <c r="F391" s="125" t="s">
        <v>348</v>
      </c>
      <c r="G391" s="63"/>
      <c r="H391" s="123">
        <f>H392</f>
        <v>484126</v>
      </c>
      <c r="I391" s="14"/>
      <c r="J391" s="14"/>
      <c r="K391" s="14"/>
      <c r="L391" s="14"/>
      <c r="M391" s="14"/>
      <c r="N391" s="14"/>
    </row>
    <row r="392" spans="1:14" ht="15.75">
      <c r="A392" s="1"/>
      <c r="B392" s="78" t="s">
        <v>243</v>
      </c>
      <c r="C392" s="63" t="s">
        <v>364</v>
      </c>
      <c r="D392" s="63" t="s">
        <v>105</v>
      </c>
      <c r="E392" s="63" t="s">
        <v>105</v>
      </c>
      <c r="F392" s="125" t="s">
        <v>348</v>
      </c>
      <c r="G392" s="63" t="s">
        <v>244</v>
      </c>
      <c r="H392" s="64">
        <v>484126</v>
      </c>
      <c r="I392" s="14"/>
      <c r="J392" s="14"/>
      <c r="K392" s="14"/>
      <c r="L392" s="14"/>
      <c r="M392" s="14"/>
      <c r="N392" s="14"/>
    </row>
    <row r="393" spans="1:14" ht="15.75">
      <c r="A393" s="1"/>
      <c r="B393" s="72" t="s">
        <v>371</v>
      </c>
      <c r="C393" s="70" t="s">
        <v>364</v>
      </c>
      <c r="D393" s="70" t="s">
        <v>372</v>
      </c>
      <c r="E393" s="63"/>
      <c r="F393" s="63"/>
      <c r="G393" s="63"/>
      <c r="H393" s="71">
        <f>H394+H418</f>
        <v>30972152</v>
      </c>
      <c r="I393" s="14"/>
      <c r="J393" s="14"/>
      <c r="K393" s="14"/>
      <c r="L393" s="14"/>
      <c r="M393" s="14"/>
      <c r="N393" s="14"/>
    </row>
    <row r="394" spans="1:14" ht="15.75">
      <c r="A394" s="1"/>
      <c r="B394" s="114" t="s">
        <v>373</v>
      </c>
      <c r="C394" s="70" t="s">
        <v>364</v>
      </c>
      <c r="D394" s="70" t="s">
        <v>372</v>
      </c>
      <c r="E394" s="70" t="s">
        <v>16</v>
      </c>
      <c r="F394" s="124"/>
      <c r="G394" s="70"/>
      <c r="H394" s="71">
        <f>H395</f>
        <v>26653321</v>
      </c>
      <c r="I394" s="14"/>
      <c r="J394" s="14"/>
      <c r="K394" s="14"/>
      <c r="L394" s="14"/>
      <c r="M394" s="14"/>
      <c r="N394" s="14"/>
    </row>
    <row r="395" spans="1:14" ht="31.5">
      <c r="A395" s="1"/>
      <c r="B395" s="101" t="s">
        <v>374</v>
      </c>
      <c r="C395" s="70" t="s">
        <v>364</v>
      </c>
      <c r="D395" s="70" t="s">
        <v>372</v>
      </c>
      <c r="E395" s="70" t="s">
        <v>16</v>
      </c>
      <c r="F395" s="70" t="s">
        <v>375</v>
      </c>
      <c r="G395" s="70"/>
      <c r="H395" s="71">
        <f>H396+H404</f>
        <v>26653321</v>
      </c>
      <c r="I395" s="14"/>
      <c r="J395" s="14"/>
      <c r="K395" s="14"/>
      <c r="L395" s="14"/>
      <c r="M395" s="14"/>
      <c r="N395" s="14"/>
    </row>
    <row r="396" spans="1:14" ht="31.5">
      <c r="A396" s="1"/>
      <c r="B396" s="76" t="s">
        <v>376</v>
      </c>
      <c r="C396" s="63" t="s">
        <v>364</v>
      </c>
      <c r="D396" s="63" t="s">
        <v>372</v>
      </c>
      <c r="E396" s="63" t="s">
        <v>16</v>
      </c>
      <c r="F396" s="63" t="s">
        <v>377</v>
      </c>
      <c r="G396" s="63"/>
      <c r="H396" s="64">
        <f>H397</f>
        <v>15309525</v>
      </c>
      <c r="I396" s="14"/>
      <c r="J396" s="14"/>
      <c r="K396" s="14"/>
      <c r="L396" s="14"/>
      <c r="M396" s="14"/>
      <c r="N396" s="14"/>
    </row>
    <row r="397" spans="1:14" ht="31.5">
      <c r="A397" s="1"/>
      <c r="B397" s="76" t="s">
        <v>378</v>
      </c>
      <c r="C397" s="63" t="s">
        <v>364</v>
      </c>
      <c r="D397" s="63" t="s">
        <v>372</v>
      </c>
      <c r="E397" s="63" t="s">
        <v>106</v>
      </c>
      <c r="F397" s="63" t="s">
        <v>379</v>
      </c>
      <c r="G397" s="63"/>
      <c r="H397" s="64">
        <f>H398+H402</f>
        <v>15309525</v>
      </c>
      <c r="I397" s="14"/>
      <c r="J397" s="14"/>
      <c r="K397" s="14"/>
      <c r="L397" s="14"/>
      <c r="M397" s="14"/>
      <c r="N397" s="14"/>
    </row>
    <row r="398" spans="1:14" ht="31.5">
      <c r="A398" s="1"/>
      <c r="B398" s="78" t="s">
        <v>164</v>
      </c>
      <c r="C398" s="63" t="s">
        <v>364</v>
      </c>
      <c r="D398" s="63" t="s">
        <v>372</v>
      </c>
      <c r="E398" s="63" t="s">
        <v>16</v>
      </c>
      <c r="F398" s="63" t="s">
        <v>380</v>
      </c>
      <c r="G398" s="63"/>
      <c r="H398" s="64">
        <f>H399+H400+H401</f>
        <v>14909525</v>
      </c>
      <c r="I398" s="14"/>
      <c r="J398" s="14"/>
      <c r="K398" s="14"/>
      <c r="L398" s="14"/>
      <c r="M398" s="14"/>
      <c r="N398" s="14"/>
    </row>
    <row r="399" spans="1:14" ht="63">
      <c r="A399" s="1"/>
      <c r="B399" s="62" t="s">
        <v>25</v>
      </c>
      <c r="C399" s="63" t="s">
        <v>364</v>
      </c>
      <c r="D399" s="63" t="s">
        <v>372</v>
      </c>
      <c r="E399" s="63" t="s">
        <v>16</v>
      </c>
      <c r="F399" s="63" t="s">
        <v>380</v>
      </c>
      <c r="G399" s="63" t="s">
        <v>166</v>
      </c>
      <c r="H399" s="64">
        <v>11112352</v>
      </c>
      <c r="I399" s="14"/>
      <c r="J399" s="14"/>
      <c r="K399" s="14"/>
      <c r="L399" s="14"/>
      <c r="M399" s="14"/>
      <c r="N399" s="14"/>
    </row>
    <row r="400" spans="1:14" ht="31.5">
      <c r="A400" s="1"/>
      <c r="B400" s="62" t="s">
        <v>34</v>
      </c>
      <c r="C400" s="73" t="s">
        <v>364</v>
      </c>
      <c r="D400" s="73" t="s">
        <v>372</v>
      </c>
      <c r="E400" s="73" t="s">
        <v>16</v>
      </c>
      <c r="F400" s="73" t="s">
        <v>380</v>
      </c>
      <c r="G400" s="73" t="s">
        <v>35</v>
      </c>
      <c r="H400" s="64">
        <v>2554509</v>
      </c>
      <c r="I400" s="32"/>
      <c r="J400" s="32"/>
      <c r="K400" s="32"/>
      <c r="L400" s="32"/>
      <c r="M400" s="32"/>
      <c r="N400" s="14"/>
    </row>
    <row r="401" spans="1:14" ht="15.75">
      <c r="A401" s="1"/>
      <c r="B401" s="130" t="s">
        <v>36</v>
      </c>
      <c r="C401" s="73" t="s">
        <v>364</v>
      </c>
      <c r="D401" s="73" t="s">
        <v>372</v>
      </c>
      <c r="E401" s="73" t="s">
        <v>16</v>
      </c>
      <c r="F401" s="73" t="s">
        <v>380</v>
      </c>
      <c r="G401" s="73" t="s">
        <v>37</v>
      </c>
      <c r="H401" s="64">
        <v>1242664</v>
      </c>
      <c r="I401" s="32"/>
      <c r="J401" s="32"/>
      <c r="K401" s="32"/>
      <c r="L401" s="32"/>
      <c r="M401" s="32"/>
      <c r="N401" s="14"/>
    </row>
    <row r="402" spans="1:14" ht="15.75">
      <c r="A402" s="1"/>
      <c r="B402" s="130" t="s">
        <v>381</v>
      </c>
      <c r="C402" s="73" t="s">
        <v>364</v>
      </c>
      <c r="D402" s="73" t="s">
        <v>372</v>
      </c>
      <c r="E402" s="73" t="s">
        <v>16</v>
      </c>
      <c r="F402" s="73" t="s">
        <v>382</v>
      </c>
      <c r="G402" s="73"/>
      <c r="H402" s="64">
        <f>H403</f>
        <v>400000</v>
      </c>
      <c r="I402" s="32"/>
      <c r="J402" s="32"/>
      <c r="K402" s="32"/>
      <c r="L402" s="32"/>
      <c r="M402" s="32"/>
      <c r="N402" s="14"/>
    </row>
    <row r="403" spans="1:14" ht="31.5">
      <c r="A403" s="1"/>
      <c r="B403" s="62" t="s">
        <v>34</v>
      </c>
      <c r="C403" s="73" t="s">
        <v>364</v>
      </c>
      <c r="D403" s="73" t="s">
        <v>372</v>
      </c>
      <c r="E403" s="73" t="s">
        <v>16</v>
      </c>
      <c r="F403" s="73" t="s">
        <v>382</v>
      </c>
      <c r="G403" s="73" t="s">
        <v>35</v>
      </c>
      <c r="H403" s="64">
        <v>400000</v>
      </c>
      <c r="I403" s="32"/>
      <c r="J403" s="32"/>
      <c r="K403" s="32"/>
      <c r="L403" s="32"/>
      <c r="M403" s="32"/>
      <c r="N403" s="14"/>
    </row>
    <row r="404" spans="1:14" ht="31.5">
      <c r="A404" s="1"/>
      <c r="B404" s="76" t="s">
        <v>383</v>
      </c>
      <c r="C404" s="73" t="s">
        <v>364</v>
      </c>
      <c r="D404" s="73" t="s">
        <v>372</v>
      </c>
      <c r="E404" s="73" t="s">
        <v>16</v>
      </c>
      <c r="F404" s="73" t="s">
        <v>384</v>
      </c>
      <c r="G404" s="73"/>
      <c r="H404" s="64">
        <f>H405</f>
        <v>11343796</v>
      </c>
      <c r="I404" s="32"/>
      <c r="J404" s="32"/>
      <c r="K404" s="32"/>
      <c r="L404" s="32"/>
      <c r="M404" s="32"/>
      <c r="N404" s="14"/>
    </row>
    <row r="405" spans="1:14" ht="31.5">
      <c r="A405" s="1"/>
      <c r="B405" s="62" t="s">
        <v>385</v>
      </c>
      <c r="C405" s="73" t="s">
        <v>364</v>
      </c>
      <c r="D405" s="73" t="s">
        <v>372</v>
      </c>
      <c r="E405" s="73" t="s">
        <v>16</v>
      </c>
      <c r="F405" s="73" t="s">
        <v>386</v>
      </c>
      <c r="G405" s="73"/>
      <c r="H405" s="64">
        <f>H412+H416+H406+H409</f>
        <v>11343796</v>
      </c>
      <c r="I405" s="32"/>
      <c r="J405" s="32"/>
      <c r="K405" s="32"/>
      <c r="L405" s="32"/>
      <c r="M405" s="32"/>
      <c r="N405" s="14"/>
    </row>
    <row r="406" spans="1:14" ht="31.5">
      <c r="A406" s="1"/>
      <c r="B406" s="28" t="s">
        <v>429</v>
      </c>
      <c r="C406" s="30" t="s">
        <v>364</v>
      </c>
      <c r="D406" s="73" t="s">
        <v>372</v>
      </c>
      <c r="E406" s="73" t="s">
        <v>16</v>
      </c>
      <c r="F406" s="30" t="s">
        <v>631</v>
      </c>
      <c r="G406" s="30"/>
      <c r="H406" s="64">
        <f>H408</f>
        <v>737586</v>
      </c>
      <c r="I406" s="32"/>
      <c r="J406" s="32"/>
      <c r="K406" s="32"/>
      <c r="L406" s="32"/>
      <c r="M406" s="32"/>
      <c r="N406" s="14"/>
    </row>
    <row r="407" spans="1:14" ht="47.25">
      <c r="A407" s="1"/>
      <c r="B407" s="28" t="s">
        <v>634</v>
      </c>
      <c r="C407" s="30" t="s">
        <v>364</v>
      </c>
      <c r="D407" s="73" t="s">
        <v>372</v>
      </c>
      <c r="E407" s="73" t="s">
        <v>16</v>
      </c>
      <c r="F407" s="30" t="s">
        <v>632</v>
      </c>
      <c r="G407" s="30"/>
      <c r="H407" s="64">
        <f>H408</f>
        <v>737586</v>
      </c>
      <c r="I407" s="32"/>
      <c r="J407" s="32"/>
      <c r="K407" s="32"/>
      <c r="L407" s="32"/>
      <c r="M407" s="32"/>
      <c r="N407" s="14"/>
    </row>
    <row r="408" spans="1:14" ht="31.5">
      <c r="A408" s="1"/>
      <c r="B408" s="28" t="s">
        <v>34</v>
      </c>
      <c r="C408" s="30" t="s">
        <v>364</v>
      </c>
      <c r="D408" s="73" t="s">
        <v>372</v>
      </c>
      <c r="E408" s="73" t="s">
        <v>16</v>
      </c>
      <c r="F408" s="30" t="s">
        <v>632</v>
      </c>
      <c r="G408" s="30" t="s">
        <v>35</v>
      </c>
      <c r="H408" s="64">
        <v>737586</v>
      </c>
      <c r="I408" s="32"/>
      <c r="J408" s="32"/>
      <c r="K408" s="32"/>
      <c r="L408" s="32"/>
      <c r="M408" s="32"/>
      <c r="N408" s="14"/>
    </row>
    <row r="409" spans="1:14" ht="31.5">
      <c r="A409" s="1"/>
      <c r="B409" s="28" t="s">
        <v>429</v>
      </c>
      <c r="C409" s="30" t="s">
        <v>364</v>
      </c>
      <c r="D409" s="73" t="s">
        <v>372</v>
      </c>
      <c r="E409" s="73" t="s">
        <v>16</v>
      </c>
      <c r="F409" s="30" t="s">
        <v>633</v>
      </c>
      <c r="G409" s="30"/>
      <c r="H409" s="64">
        <f>H411</f>
        <v>491724</v>
      </c>
      <c r="I409" s="32"/>
      <c r="J409" s="32"/>
      <c r="K409" s="32"/>
      <c r="L409" s="32"/>
      <c r="M409" s="32"/>
      <c r="N409" s="14"/>
    </row>
    <row r="410" spans="1:14" ht="47.25">
      <c r="A410" s="1"/>
      <c r="B410" s="28" t="s">
        <v>635</v>
      </c>
      <c r="C410" s="30" t="s">
        <v>364</v>
      </c>
      <c r="D410" s="73" t="s">
        <v>372</v>
      </c>
      <c r="E410" s="73" t="s">
        <v>16</v>
      </c>
      <c r="F410" s="30" t="s">
        <v>633</v>
      </c>
      <c r="G410" s="30"/>
      <c r="H410" s="64">
        <f>H411</f>
        <v>491724</v>
      </c>
      <c r="I410" s="32"/>
      <c r="J410" s="32"/>
      <c r="K410" s="32"/>
      <c r="L410" s="32"/>
      <c r="M410" s="32"/>
      <c r="N410" s="14"/>
    </row>
    <row r="411" spans="1:14" ht="31.5">
      <c r="A411" s="1"/>
      <c r="B411" s="28" t="s">
        <v>34</v>
      </c>
      <c r="C411" s="30" t="s">
        <v>364</v>
      </c>
      <c r="D411" s="73" t="s">
        <v>372</v>
      </c>
      <c r="E411" s="73" t="s">
        <v>16</v>
      </c>
      <c r="F411" s="30" t="s">
        <v>633</v>
      </c>
      <c r="G411" s="30" t="s">
        <v>35</v>
      </c>
      <c r="H411" s="64">
        <v>491724</v>
      </c>
      <c r="I411" s="32"/>
      <c r="J411" s="32"/>
      <c r="K411" s="32"/>
      <c r="L411" s="32"/>
      <c r="M411" s="32"/>
      <c r="N411" s="14"/>
    </row>
    <row r="412" spans="1:14" ht="31.5">
      <c r="A412" s="1"/>
      <c r="B412" s="78" t="s">
        <v>164</v>
      </c>
      <c r="C412" s="73" t="s">
        <v>364</v>
      </c>
      <c r="D412" s="73" t="s">
        <v>372</v>
      </c>
      <c r="E412" s="73" t="s">
        <v>16</v>
      </c>
      <c r="F412" s="73" t="s">
        <v>387</v>
      </c>
      <c r="G412" s="73"/>
      <c r="H412" s="64">
        <f>H413+H414+H415</f>
        <v>10049486</v>
      </c>
      <c r="I412" s="32"/>
      <c r="J412" s="32"/>
      <c r="K412" s="32"/>
      <c r="L412" s="32"/>
      <c r="M412" s="32"/>
      <c r="N412" s="14"/>
    </row>
    <row r="413" spans="1:14" ht="63">
      <c r="A413" s="1"/>
      <c r="B413" s="62" t="s">
        <v>25</v>
      </c>
      <c r="C413" s="73" t="s">
        <v>364</v>
      </c>
      <c r="D413" s="73" t="s">
        <v>372</v>
      </c>
      <c r="E413" s="73" t="s">
        <v>16</v>
      </c>
      <c r="F413" s="73" t="s">
        <v>387</v>
      </c>
      <c r="G413" s="73" t="s">
        <v>166</v>
      </c>
      <c r="H413" s="64">
        <v>9144355</v>
      </c>
      <c r="I413" s="32"/>
      <c r="J413" s="32"/>
      <c r="K413" s="32"/>
      <c r="L413" s="32"/>
      <c r="M413" s="32"/>
      <c r="N413" s="14"/>
    </row>
    <row r="414" spans="1:14" ht="31.5">
      <c r="A414" s="1"/>
      <c r="B414" s="62" t="s">
        <v>34</v>
      </c>
      <c r="C414" s="73" t="s">
        <v>364</v>
      </c>
      <c r="D414" s="73" t="s">
        <v>372</v>
      </c>
      <c r="E414" s="73" t="s">
        <v>16</v>
      </c>
      <c r="F414" s="73" t="s">
        <v>387</v>
      </c>
      <c r="G414" s="73" t="s">
        <v>35</v>
      </c>
      <c r="H414" s="64">
        <v>857091</v>
      </c>
      <c r="I414" s="32"/>
      <c r="J414" s="32"/>
      <c r="K414" s="32"/>
      <c r="L414" s="32"/>
      <c r="M414" s="32"/>
      <c r="N414" s="14"/>
    </row>
    <row r="415" spans="1:14" ht="15.75">
      <c r="A415" s="1"/>
      <c r="B415" s="62" t="s">
        <v>36</v>
      </c>
      <c r="C415" s="73" t="s">
        <v>364</v>
      </c>
      <c r="D415" s="73" t="s">
        <v>372</v>
      </c>
      <c r="E415" s="73" t="s">
        <v>16</v>
      </c>
      <c r="F415" s="73" t="s">
        <v>387</v>
      </c>
      <c r="G415" s="73" t="s">
        <v>37</v>
      </c>
      <c r="H415" s="64">
        <v>48040</v>
      </c>
      <c r="I415" s="32"/>
      <c r="J415" s="32"/>
      <c r="K415" s="32"/>
      <c r="L415" s="32"/>
      <c r="M415" s="32"/>
      <c r="N415" s="14"/>
    </row>
    <row r="416" spans="1:14" ht="47.25">
      <c r="A416" s="1"/>
      <c r="B416" s="62" t="s">
        <v>388</v>
      </c>
      <c r="C416" s="73" t="s">
        <v>364</v>
      </c>
      <c r="D416" s="73" t="s">
        <v>372</v>
      </c>
      <c r="E416" s="73" t="s">
        <v>16</v>
      </c>
      <c r="F416" s="73" t="s">
        <v>389</v>
      </c>
      <c r="G416" s="73"/>
      <c r="H416" s="64">
        <f>H417</f>
        <v>65000</v>
      </c>
      <c r="I416" s="32"/>
      <c r="J416" s="32"/>
      <c r="K416" s="32"/>
      <c r="L416" s="32"/>
      <c r="M416" s="32"/>
      <c r="N416" s="14"/>
    </row>
    <row r="417" spans="1:14" ht="31.5">
      <c r="A417" s="1"/>
      <c r="B417" s="62" t="s">
        <v>34</v>
      </c>
      <c r="C417" s="73" t="s">
        <v>364</v>
      </c>
      <c r="D417" s="73" t="s">
        <v>372</v>
      </c>
      <c r="E417" s="73" t="s">
        <v>16</v>
      </c>
      <c r="F417" s="73" t="s">
        <v>389</v>
      </c>
      <c r="G417" s="73" t="s">
        <v>35</v>
      </c>
      <c r="H417" s="64">
        <v>65000</v>
      </c>
      <c r="I417" s="32"/>
      <c r="J417" s="32"/>
      <c r="K417" s="32"/>
      <c r="L417" s="32"/>
      <c r="M417" s="32"/>
      <c r="N417" s="14"/>
    </row>
    <row r="418" spans="1:14" ht="15.75">
      <c r="A418" s="1"/>
      <c r="B418" s="72" t="s">
        <v>390</v>
      </c>
      <c r="C418" s="77" t="s">
        <v>364</v>
      </c>
      <c r="D418" s="77" t="s">
        <v>372</v>
      </c>
      <c r="E418" s="77" t="s">
        <v>39</v>
      </c>
      <c r="F418" s="239"/>
      <c r="G418" s="77"/>
      <c r="H418" s="71">
        <f>H419+H427</f>
        <v>4318831</v>
      </c>
      <c r="I418" s="32"/>
      <c r="J418" s="32"/>
      <c r="K418" s="32"/>
      <c r="L418" s="32"/>
      <c r="M418" s="32"/>
      <c r="N418" s="14"/>
    </row>
    <row r="419" spans="1:14" ht="31.5">
      <c r="A419" s="1"/>
      <c r="B419" s="101" t="s">
        <v>374</v>
      </c>
      <c r="C419" s="77" t="s">
        <v>364</v>
      </c>
      <c r="D419" s="77" t="s">
        <v>372</v>
      </c>
      <c r="E419" s="77" t="s">
        <v>39</v>
      </c>
      <c r="F419" s="77" t="s">
        <v>375</v>
      </c>
      <c r="G419" s="77"/>
      <c r="H419" s="71">
        <f>H420</f>
        <v>2701971</v>
      </c>
      <c r="I419" s="32"/>
      <c r="J419" s="32"/>
      <c r="K419" s="32"/>
      <c r="L419" s="32"/>
      <c r="M419" s="32"/>
      <c r="N419" s="14"/>
    </row>
    <row r="420" spans="1:14" ht="47.25">
      <c r="A420" s="1"/>
      <c r="B420" s="76" t="s">
        <v>391</v>
      </c>
      <c r="C420" s="73" t="s">
        <v>364</v>
      </c>
      <c r="D420" s="73" t="s">
        <v>372</v>
      </c>
      <c r="E420" s="73" t="s">
        <v>39</v>
      </c>
      <c r="F420" s="73" t="s">
        <v>392</v>
      </c>
      <c r="G420" s="73"/>
      <c r="H420" s="64">
        <f>H421</f>
        <v>2701971</v>
      </c>
      <c r="I420" s="32"/>
      <c r="J420" s="32"/>
      <c r="K420" s="32"/>
      <c r="L420" s="32"/>
      <c r="M420" s="32"/>
      <c r="N420" s="14"/>
    </row>
    <row r="421" spans="1:14" ht="31.5">
      <c r="A421" s="1"/>
      <c r="B421" s="62" t="s">
        <v>291</v>
      </c>
      <c r="C421" s="73" t="s">
        <v>364</v>
      </c>
      <c r="D421" s="73" t="s">
        <v>372</v>
      </c>
      <c r="E421" s="73" t="s">
        <v>39</v>
      </c>
      <c r="F421" s="73" t="s">
        <v>393</v>
      </c>
      <c r="G421" s="73"/>
      <c r="H421" s="64">
        <f>H422+H424</f>
        <v>2701971</v>
      </c>
      <c r="I421" s="32"/>
      <c r="J421" s="32"/>
      <c r="K421" s="32"/>
      <c r="L421" s="32"/>
      <c r="M421" s="32"/>
      <c r="N421" s="14"/>
    </row>
    <row r="422" spans="1:14" ht="63">
      <c r="A422" s="1"/>
      <c r="B422" s="62" t="s">
        <v>394</v>
      </c>
      <c r="C422" s="73" t="s">
        <v>364</v>
      </c>
      <c r="D422" s="73" t="s">
        <v>372</v>
      </c>
      <c r="E422" s="73" t="s">
        <v>39</v>
      </c>
      <c r="F422" s="73" t="s">
        <v>395</v>
      </c>
      <c r="G422" s="73"/>
      <c r="H422" s="64">
        <f>H423</f>
        <v>56856</v>
      </c>
      <c r="I422" s="32"/>
      <c r="J422" s="32"/>
      <c r="K422" s="32"/>
      <c r="L422" s="32"/>
      <c r="M422" s="32"/>
      <c r="N422" s="14"/>
    </row>
    <row r="423" spans="1:14" ht="63">
      <c r="A423" s="1"/>
      <c r="B423" s="62" t="s">
        <v>25</v>
      </c>
      <c r="C423" s="73" t="s">
        <v>364</v>
      </c>
      <c r="D423" s="73" t="s">
        <v>372</v>
      </c>
      <c r="E423" s="73" t="s">
        <v>39</v>
      </c>
      <c r="F423" s="73" t="s">
        <v>395</v>
      </c>
      <c r="G423" s="73" t="s">
        <v>166</v>
      </c>
      <c r="H423" s="64">
        <v>56856</v>
      </c>
      <c r="I423" s="32"/>
      <c r="J423" s="32"/>
      <c r="K423" s="32"/>
      <c r="L423" s="32"/>
      <c r="M423" s="32"/>
      <c r="N423" s="14"/>
    </row>
    <row r="424" spans="1:14" ht="31.5">
      <c r="A424" s="1"/>
      <c r="B424" s="78" t="s">
        <v>164</v>
      </c>
      <c r="C424" s="73" t="s">
        <v>364</v>
      </c>
      <c r="D424" s="73" t="s">
        <v>372</v>
      </c>
      <c r="E424" s="73" t="s">
        <v>39</v>
      </c>
      <c r="F424" s="73" t="s">
        <v>396</v>
      </c>
      <c r="G424" s="73"/>
      <c r="H424" s="64">
        <f>H425+H426</f>
        <v>2645115</v>
      </c>
      <c r="I424" s="32"/>
      <c r="J424" s="32"/>
      <c r="K424" s="32"/>
      <c r="L424" s="32"/>
      <c r="M424" s="32"/>
      <c r="N424" s="14"/>
    </row>
    <row r="425" spans="1:14" ht="63">
      <c r="A425" s="1"/>
      <c r="B425" s="62" t="s">
        <v>25</v>
      </c>
      <c r="C425" s="73" t="s">
        <v>364</v>
      </c>
      <c r="D425" s="73" t="s">
        <v>372</v>
      </c>
      <c r="E425" s="73" t="s">
        <v>39</v>
      </c>
      <c r="F425" s="73" t="s">
        <v>396</v>
      </c>
      <c r="G425" s="73" t="s">
        <v>166</v>
      </c>
      <c r="H425" s="64">
        <v>2570865</v>
      </c>
      <c r="I425" s="32"/>
      <c r="J425" s="32"/>
      <c r="K425" s="32"/>
      <c r="L425" s="32"/>
      <c r="M425" s="32"/>
      <c r="N425" s="14"/>
    </row>
    <row r="426" spans="1:14" ht="31.5">
      <c r="A426" s="1"/>
      <c r="B426" s="62" t="s">
        <v>34</v>
      </c>
      <c r="C426" s="73" t="s">
        <v>364</v>
      </c>
      <c r="D426" s="73" t="s">
        <v>372</v>
      </c>
      <c r="E426" s="73" t="s">
        <v>39</v>
      </c>
      <c r="F426" s="73" t="s">
        <v>396</v>
      </c>
      <c r="G426" s="73" t="s">
        <v>35</v>
      </c>
      <c r="H426" s="64">
        <v>74250</v>
      </c>
      <c r="I426" s="32"/>
      <c r="J426" s="32"/>
      <c r="K426" s="32"/>
      <c r="L426" s="32"/>
      <c r="M426" s="32"/>
      <c r="N426" s="14"/>
    </row>
    <row r="427" spans="1:14" ht="15.75">
      <c r="A427" s="1"/>
      <c r="B427" s="101" t="s">
        <v>79</v>
      </c>
      <c r="C427" s="77" t="s">
        <v>364</v>
      </c>
      <c r="D427" s="77" t="s">
        <v>372</v>
      </c>
      <c r="E427" s="77" t="s">
        <v>39</v>
      </c>
      <c r="F427" s="77" t="s">
        <v>80</v>
      </c>
      <c r="G427" s="77"/>
      <c r="H427" s="71">
        <f>H428</f>
        <v>1616860</v>
      </c>
      <c r="I427" s="32"/>
      <c r="J427" s="32"/>
      <c r="K427" s="32"/>
      <c r="L427" s="32"/>
      <c r="M427" s="32"/>
      <c r="N427" s="14"/>
    </row>
    <row r="428" spans="1:14" ht="31.5">
      <c r="A428" s="1"/>
      <c r="B428" s="76" t="s">
        <v>81</v>
      </c>
      <c r="C428" s="73" t="s">
        <v>364</v>
      </c>
      <c r="D428" s="73" t="s">
        <v>372</v>
      </c>
      <c r="E428" s="73" t="s">
        <v>39</v>
      </c>
      <c r="F428" s="73" t="s">
        <v>82</v>
      </c>
      <c r="G428" s="73"/>
      <c r="H428" s="64">
        <f>H429</f>
        <v>1616860</v>
      </c>
      <c r="I428" s="32"/>
      <c r="J428" s="32"/>
      <c r="K428" s="32"/>
      <c r="L428" s="32"/>
      <c r="M428" s="32"/>
      <c r="N428" s="14"/>
    </row>
    <row r="429" spans="1:14" ht="31.5">
      <c r="A429" s="1"/>
      <c r="B429" s="76" t="s">
        <v>23</v>
      </c>
      <c r="C429" s="73" t="s">
        <v>364</v>
      </c>
      <c r="D429" s="73" t="s">
        <v>372</v>
      </c>
      <c r="E429" s="73" t="s">
        <v>39</v>
      </c>
      <c r="F429" s="73" t="s">
        <v>83</v>
      </c>
      <c r="G429" s="73"/>
      <c r="H429" s="64">
        <f>H430+H431</f>
        <v>1616860</v>
      </c>
      <c r="I429" s="32"/>
      <c r="J429" s="32"/>
      <c r="K429" s="32"/>
      <c r="L429" s="32"/>
      <c r="M429" s="32"/>
      <c r="N429" s="14"/>
    </row>
    <row r="430" spans="1:14" ht="63">
      <c r="A430" s="1"/>
      <c r="B430" s="62" t="s">
        <v>25</v>
      </c>
      <c r="C430" s="73" t="s">
        <v>364</v>
      </c>
      <c r="D430" s="73" t="s">
        <v>372</v>
      </c>
      <c r="E430" s="73" t="s">
        <v>39</v>
      </c>
      <c r="F430" s="116" t="s">
        <v>83</v>
      </c>
      <c r="G430" s="73" t="s">
        <v>26</v>
      </c>
      <c r="H430" s="64">
        <v>1505448</v>
      </c>
      <c r="I430" s="32"/>
      <c r="J430" s="32"/>
      <c r="K430" s="32"/>
      <c r="L430" s="32"/>
      <c r="M430" s="32"/>
      <c r="N430" s="14"/>
    </row>
    <row r="431" spans="1:14" ht="15.75">
      <c r="A431" s="1"/>
      <c r="B431" s="62" t="s">
        <v>36</v>
      </c>
      <c r="C431" s="73" t="s">
        <v>364</v>
      </c>
      <c r="D431" s="73" t="s">
        <v>372</v>
      </c>
      <c r="E431" s="73" t="s">
        <v>39</v>
      </c>
      <c r="F431" s="116" t="s">
        <v>83</v>
      </c>
      <c r="G431" s="73" t="s">
        <v>37</v>
      </c>
      <c r="H431" s="64">
        <v>111412</v>
      </c>
      <c r="I431" s="32"/>
      <c r="J431" s="32"/>
      <c r="K431" s="32"/>
      <c r="L431" s="32"/>
      <c r="M431" s="32"/>
      <c r="N431" s="14"/>
    </row>
    <row r="432" spans="1:14" ht="15.75">
      <c r="A432" s="1"/>
      <c r="B432" s="114" t="s">
        <v>235</v>
      </c>
      <c r="C432" s="77" t="s">
        <v>364</v>
      </c>
      <c r="D432" s="77" t="s">
        <v>236</v>
      </c>
      <c r="E432" s="73"/>
      <c r="F432" s="73"/>
      <c r="G432" s="73"/>
      <c r="H432" s="71">
        <f>H433</f>
        <v>1371991</v>
      </c>
      <c r="I432" s="32"/>
      <c r="J432" s="32"/>
      <c r="K432" s="32"/>
      <c r="L432" s="32"/>
      <c r="M432" s="32"/>
      <c r="N432" s="14"/>
    </row>
    <row r="433" spans="1:14" ht="15.75">
      <c r="A433" s="1"/>
      <c r="B433" s="127" t="s">
        <v>245</v>
      </c>
      <c r="C433" s="77" t="s">
        <v>364</v>
      </c>
      <c r="D433" s="77" t="s">
        <v>236</v>
      </c>
      <c r="E433" s="77" t="s">
        <v>28</v>
      </c>
      <c r="F433" s="73"/>
      <c r="G433" s="73"/>
      <c r="H433" s="71">
        <f>H434+H439</f>
        <v>1371991</v>
      </c>
      <c r="I433" s="32"/>
      <c r="J433" s="32"/>
      <c r="K433" s="32"/>
      <c r="L433" s="32"/>
      <c r="M433" s="32"/>
      <c r="N433" s="14"/>
    </row>
    <row r="434" spans="1:14" ht="31.5">
      <c r="A434" s="1"/>
      <c r="B434" s="101" t="s">
        <v>374</v>
      </c>
      <c r="C434" s="77" t="s">
        <v>364</v>
      </c>
      <c r="D434" s="77" t="s">
        <v>236</v>
      </c>
      <c r="E434" s="77" t="s">
        <v>28</v>
      </c>
      <c r="F434" s="77" t="s">
        <v>375</v>
      </c>
      <c r="G434" s="77"/>
      <c r="H434" s="71">
        <f>H435</f>
        <v>1001991</v>
      </c>
      <c r="I434" s="32"/>
      <c r="J434" s="32"/>
      <c r="K434" s="32"/>
      <c r="L434" s="32"/>
      <c r="M434" s="32"/>
      <c r="N434" s="14"/>
    </row>
    <row r="435" spans="1:14" ht="47.25">
      <c r="A435" s="1"/>
      <c r="B435" s="76" t="s">
        <v>391</v>
      </c>
      <c r="C435" s="73" t="s">
        <v>364</v>
      </c>
      <c r="D435" s="73" t="s">
        <v>236</v>
      </c>
      <c r="E435" s="73" t="s">
        <v>28</v>
      </c>
      <c r="F435" s="73" t="s">
        <v>392</v>
      </c>
      <c r="G435" s="73"/>
      <c r="H435" s="64">
        <f>H436</f>
        <v>1001991</v>
      </c>
      <c r="I435" s="32"/>
      <c r="J435" s="32"/>
      <c r="K435" s="32"/>
      <c r="L435" s="32"/>
      <c r="M435" s="32"/>
      <c r="N435" s="14"/>
    </row>
    <row r="436" spans="1:14" ht="31.5">
      <c r="A436" s="1"/>
      <c r="B436" s="62" t="s">
        <v>291</v>
      </c>
      <c r="C436" s="73" t="s">
        <v>364</v>
      </c>
      <c r="D436" s="73" t="s">
        <v>236</v>
      </c>
      <c r="E436" s="73" t="s">
        <v>28</v>
      </c>
      <c r="F436" s="73" t="s">
        <v>393</v>
      </c>
      <c r="G436" s="73"/>
      <c r="H436" s="64">
        <f>H437</f>
        <v>1001991</v>
      </c>
      <c r="I436" s="32"/>
      <c r="J436" s="32"/>
      <c r="K436" s="32"/>
      <c r="L436" s="32"/>
      <c r="M436" s="32"/>
      <c r="N436" s="14"/>
    </row>
    <row r="437" spans="1:14" ht="47.25">
      <c r="A437" s="1"/>
      <c r="B437" s="76" t="s">
        <v>397</v>
      </c>
      <c r="C437" s="73" t="s">
        <v>364</v>
      </c>
      <c r="D437" s="73" t="s">
        <v>251</v>
      </c>
      <c r="E437" s="73" t="s">
        <v>28</v>
      </c>
      <c r="F437" s="73" t="s">
        <v>398</v>
      </c>
      <c r="G437" s="73"/>
      <c r="H437" s="64">
        <f>H438</f>
        <v>1001991</v>
      </c>
      <c r="I437" s="32"/>
      <c r="J437" s="32"/>
      <c r="K437" s="32"/>
      <c r="L437" s="32"/>
      <c r="M437" s="32"/>
      <c r="N437" s="14"/>
    </row>
    <row r="438" spans="1:14" ht="15.75">
      <c r="A438" s="1"/>
      <c r="B438" s="122" t="s">
        <v>243</v>
      </c>
      <c r="C438" s="240" t="s">
        <v>364</v>
      </c>
      <c r="D438" s="240" t="s">
        <v>236</v>
      </c>
      <c r="E438" s="240" t="s">
        <v>28</v>
      </c>
      <c r="F438" s="240" t="s">
        <v>398</v>
      </c>
      <c r="G438" s="240" t="s">
        <v>244</v>
      </c>
      <c r="H438" s="133">
        <v>1001991</v>
      </c>
      <c r="I438" s="32"/>
      <c r="J438" s="32"/>
      <c r="K438" s="32"/>
      <c r="L438" s="32"/>
      <c r="M438" s="32"/>
      <c r="N438" s="14"/>
    </row>
    <row r="439" spans="1:14" ht="31.5">
      <c r="A439" s="1"/>
      <c r="B439" s="21" t="s">
        <v>287</v>
      </c>
      <c r="C439" s="24" t="s">
        <v>364</v>
      </c>
      <c r="D439" s="24" t="s">
        <v>236</v>
      </c>
      <c r="E439" s="24" t="s">
        <v>28</v>
      </c>
      <c r="F439" s="24" t="s">
        <v>288</v>
      </c>
      <c r="G439" s="24"/>
      <c r="H439" s="54">
        <f>H440</f>
        <v>370000</v>
      </c>
      <c r="I439" s="14"/>
      <c r="J439" s="14"/>
      <c r="K439" s="14"/>
      <c r="L439" s="14"/>
      <c r="M439" s="14"/>
      <c r="N439" s="14"/>
    </row>
    <row r="440" spans="1:14" ht="63">
      <c r="A440" s="1"/>
      <c r="B440" s="27" t="s">
        <v>289</v>
      </c>
      <c r="C440" s="9" t="s">
        <v>364</v>
      </c>
      <c r="D440" s="9" t="s">
        <v>236</v>
      </c>
      <c r="E440" s="9" t="s">
        <v>28</v>
      </c>
      <c r="F440" s="9" t="s">
        <v>290</v>
      </c>
      <c r="G440" s="24"/>
      <c r="H440" s="55">
        <f>H441</f>
        <v>370000</v>
      </c>
      <c r="I440" s="14"/>
      <c r="J440" s="14"/>
      <c r="K440" s="14"/>
      <c r="L440" s="14"/>
      <c r="M440" s="14"/>
      <c r="N440" s="14"/>
    </row>
    <row r="441" spans="1:14" ht="31.5">
      <c r="A441" s="1"/>
      <c r="B441" s="27" t="s">
        <v>356</v>
      </c>
      <c r="C441" s="9" t="s">
        <v>364</v>
      </c>
      <c r="D441" s="9" t="s">
        <v>236</v>
      </c>
      <c r="E441" s="9" t="s">
        <v>28</v>
      </c>
      <c r="F441" s="9" t="s">
        <v>357</v>
      </c>
      <c r="G441" s="24"/>
      <c r="H441" s="55">
        <f>H442</f>
        <v>370000</v>
      </c>
      <c r="I441" s="14"/>
      <c r="J441" s="14"/>
      <c r="K441" s="14"/>
      <c r="L441" s="14"/>
      <c r="M441" s="14"/>
      <c r="N441" s="14"/>
    </row>
    <row r="442" spans="1:14" ht="78.75">
      <c r="A442" s="1"/>
      <c r="B442" s="27" t="s">
        <v>358</v>
      </c>
      <c r="C442" s="9" t="s">
        <v>364</v>
      </c>
      <c r="D442" s="9" t="s">
        <v>251</v>
      </c>
      <c r="E442" s="9" t="s">
        <v>359</v>
      </c>
      <c r="F442" s="9" t="s">
        <v>360</v>
      </c>
      <c r="G442" s="9"/>
      <c r="H442" s="55">
        <f>H443</f>
        <v>370000</v>
      </c>
      <c r="I442" s="14"/>
      <c r="J442" s="14"/>
      <c r="K442" s="14"/>
      <c r="L442" s="14"/>
      <c r="M442" s="14"/>
      <c r="N442" s="14"/>
    </row>
    <row r="443" spans="1:14" ht="15.75">
      <c r="A443" s="1"/>
      <c r="B443" s="36" t="s">
        <v>243</v>
      </c>
      <c r="C443" s="9" t="s">
        <v>364</v>
      </c>
      <c r="D443" s="9" t="s">
        <v>236</v>
      </c>
      <c r="E443" s="9" t="s">
        <v>28</v>
      </c>
      <c r="F443" s="9" t="s">
        <v>360</v>
      </c>
      <c r="G443" s="9" t="s">
        <v>244</v>
      </c>
      <c r="H443" s="55">
        <v>370000</v>
      </c>
      <c r="I443" s="14"/>
      <c r="J443" s="14"/>
      <c r="K443" s="14"/>
      <c r="L443" s="14"/>
      <c r="M443" s="14"/>
      <c r="N443" s="14"/>
    </row>
    <row r="444" spans="1:14" ht="15.75">
      <c r="A444" s="1"/>
      <c r="B444" s="37" t="s">
        <v>399</v>
      </c>
      <c r="C444" s="24" t="s">
        <v>364</v>
      </c>
      <c r="D444" s="24" t="s">
        <v>108</v>
      </c>
      <c r="E444" s="24"/>
      <c r="F444" s="24"/>
      <c r="G444" s="24"/>
      <c r="H444" s="54">
        <f aca="true" t="shared" si="3" ref="H444:H449">H445</f>
        <v>247000</v>
      </c>
      <c r="I444" s="14"/>
      <c r="J444" s="14"/>
      <c r="K444" s="14"/>
      <c r="L444" s="14"/>
      <c r="M444" s="14"/>
      <c r="N444" s="14"/>
    </row>
    <row r="445" spans="1:14" ht="15.75">
      <c r="A445" s="1"/>
      <c r="B445" s="31" t="s">
        <v>400</v>
      </c>
      <c r="C445" s="24" t="s">
        <v>364</v>
      </c>
      <c r="D445" s="24" t="s">
        <v>108</v>
      </c>
      <c r="E445" s="24" t="s">
        <v>18</v>
      </c>
      <c r="F445" s="24"/>
      <c r="G445" s="24"/>
      <c r="H445" s="54">
        <f t="shared" si="3"/>
        <v>247000</v>
      </c>
      <c r="I445" s="14"/>
      <c r="J445" s="14"/>
      <c r="K445" s="14"/>
      <c r="L445" s="14"/>
      <c r="M445" s="14"/>
      <c r="N445" s="14"/>
    </row>
    <row r="446" spans="1:14" ht="63">
      <c r="A446" s="1"/>
      <c r="B446" s="31" t="s">
        <v>339</v>
      </c>
      <c r="C446" s="24" t="s">
        <v>364</v>
      </c>
      <c r="D446" s="24" t="s">
        <v>108</v>
      </c>
      <c r="E446" s="24" t="s">
        <v>18</v>
      </c>
      <c r="F446" s="24" t="s">
        <v>340</v>
      </c>
      <c r="G446" s="24"/>
      <c r="H446" s="52">
        <f t="shared" si="3"/>
        <v>247000</v>
      </c>
      <c r="I446" s="14"/>
      <c r="J446" s="14"/>
      <c r="K446" s="14"/>
      <c r="L446" s="14"/>
      <c r="M446" s="14"/>
      <c r="N446" s="14"/>
    </row>
    <row r="447" spans="1:14" ht="94.5">
      <c r="A447" s="1"/>
      <c r="B447" s="28" t="s">
        <v>401</v>
      </c>
      <c r="C447" s="9" t="s">
        <v>364</v>
      </c>
      <c r="D447" s="9" t="s">
        <v>108</v>
      </c>
      <c r="E447" s="9" t="s">
        <v>18</v>
      </c>
      <c r="F447" s="9" t="s">
        <v>402</v>
      </c>
      <c r="G447" s="9"/>
      <c r="H447" s="51">
        <f t="shared" si="3"/>
        <v>247000</v>
      </c>
      <c r="I447" s="14"/>
      <c r="J447" s="14"/>
      <c r="K447" s="14"/>
      <c r="L447" s="14"/>
      <c r="M447" s="14"/>
      <c r="N447" s="14"/>
    </row>
    <row r="448" spans="1:14" ht="47.25">
      <c r="A448" s="1"/>
      <c r="B448" s="28" t="s">
        <v>403</v>
      </c>
      <c r="C448" s="9" t="s">
        <v>364</v>
      </c>
      <c r="D448" s="9" t="s">
        <v>108</v>
      </c>
      <c r="E448" s="9" t="s">
        <v>18</v>
      </c>
      <c r="F448" s="9" t="s">
        <v>404</v>
      </c>
      <c r="G448" s="9"/>
      <c r="H448" s="51">
        <f t="shared" si="3"/>
        <v>247000</v>
      </c>
      <c r="I448" s="14"/>
      <c r="J448" s="14"/>
      <c r="K448" s="14"/>
      <c r="L448" s="14"/>
      <c r="M448" s="14"/>
      <c r="N448" s="14"/>
    </row>
    <row r="449" spans="1:14" ht="63">
      <c r="A449" s="1"/>
      <c r="B449" s="28" t="s">
        <v>405</v>
      </c>
      <c r="C449" s="9" t="s">
        <v>364</v>
      </c>
      <c r="D449" s="9" t="s">
        <v>108</v>
      </c>
      <c r="E449" s="9" t="s">
        <v>18</v>
      </c>
      <c r="F449" s="9" t="s">
        <v>406</v>
      </c>
      <c r="G449" s="9"/>
      <c r="H449" s="51">
        <f t="shared" si="3"/>
        <v>247000</v>
      </c>
      <c r="I449" s="14"/>
      <c r="J449" s="14"/>
      <c r="K449" s="14"/>
      <c r="L449" s="14"/>
      <c r="M449" s="14"/>
      <c r="N449" s="14"/>
    </row>
    <row r="450" spans="1:14" ht="31.5">
      <c r="A450" s="1"/>
      <c r="B450" s="44" t="s">
        <v>34</v>
      </c>
      <c r="C450" s="45" t="s">
        <v>364</v>
      </c>
      <c r="D450" s="45" t="s">
        <v>407</v>
      </c>
      <c r="E450" s="45" t="s">
        <v>18</v>
      </c>
      <c r="F450" s="45" t="s">
        <v>406</v>
      </c>
      <c r="G450" s="45" t="s">
        <v>35</v>
      </c>
      <c r="H450" s="79">
        <v>247000</v>
      </c>
      <c r="I450" s="14"/>
      <c r="J450" s="14"/>
      <c r="K450" s="14"/>
      <c r="L450" s="14"/>
      <c r="M450" s="14"/>
      <c r="N450" s="14"/>
    </row>
    <row r="451" spans="1:14" ht="15.75">
      <c r="A451" s="1"/>
      <c r="B451" s="1"/>
      <c r="C451" s="1"/>
      <c r="D451" s="1"/>
      <c r="E451" s="1"/>
      <c r="F451" s="1"/>
      <c r="G451" s="1"/>
      <c r="H451" s="1"/>
      <c r="I451" s="14"/>
      <c r="J451" s="14"/>
      <c r="K451" s="14"/>
      <c r="L451" s="14"/>
      <c r="M451" s="14"/>
      <c r="N451" s="14"/>
    </row>
    <row r="452" spans="1:14" ht="15.75">
      <c r="A452" s="1"/>
      <c r="B452" s="1"/>
      <c r="C452" s="1"/>
      <c r="D452" s="1"/>
      <c r="E452" s="1"/>
      <c r="F452" s="1"/>
      <c r="G452" s="1"/>
      <c r="H452" s="1"/>
      <c r="I452" s="14"/>
      <c r="J452" s="14"/>
      <c r="K452" s="14"/>
      <c r="L452" s="14"/>
      <c r="M452" s="14"/>
      <c r="N452" s="14"/>
    </row>
    <row r="453" spans="1:14" ht="30">
      <c r="A453" s="1"/>
      <c r="B453" s="1"/>
      <c r="C453" s="1"/>
      <c r="D453" s="1"/>
      <c r="E453" s="1"/>
      <c r="F453" s="1"/>
      <c r="G453" s="1"/>
      <c r="H453" s="1"/>
      <c r="I453" s="46"/>
      <c r="J453" s="14"/>
      <c r="K453" s="14"/>
      <c r="L453" s="14"/>
      <c r="M453" s="14"/>
      <c r="N453" s="14"/>
    </row>
    <row r="454" spans="1:14" ht="30">
      <c r="A454" s="1"/>
      <c r="B454" s="255"/>
      <c r="C454" s="255"/>
      <c r="D454" s="255"/>
      <c r="E454" s="255"/>
      <c r="F454" s="255"/>
      <c r="G454" s="255"/>
      <c r="H454" s="255"/>
      <c r="I454" s="46"/>
      <c r="J454" s="14"/>
      <c r="K454" s="14"/>
      <c r="L454" s="14"/>
      <c r="M454" s="14"/>
      <c r="N454" s="14"/>
    </row>
    <row r="455" spans="1:14" ht="15.75">
      <c r="A455" s="1"/>
      <c r="B455" s="1"/>
      <c r="C455" s="1"/>
      <c r="D455" s="1"/>
      <c r="E455" s="1"/>
      <c r="F455" s="1"/>
      <c r="G455" s="1"/>
      <c r="H455" s="1"/>
      <c r="I455" s="14"/>
      <c r="J455" s="14"/>
      <c r="K455" s="14"/>
      <c r="L455" s="14"/>
      <c r="M455" s="14"/>
      <c r="N455" s="14"/>
    </row>
    <row r="456" spans="1:14" ht="15.75">
      <c r="A456" s="1"/>
      <c r="B456" s="1"/>
      <c r="C456" s="1"/>
      <c r="D456" s="1"/>
      <c r="E456" s="1"/>
      <c r="F456" s="1"/>
      <c r="G456" s="1"/>
      <c r="H456" s="1"/>
      <c r="I456" s="14"/>
      <c r="J456" s="14"/>
      <c r="K456" s="14"/>
      <c r="L456" s="14"/>
      <c r="M456" s="14"/>
      <c r="N456" s="14"/>
    </row>
    <row r="457" spans="1:14" ht="15.75">
      <c r="A457" s="1"/>
      <c r="B457" s="1"/>
      <c r="C457" s="1"/>
      <c r="D457" s="1"/>
      <c r="E457" s="1"/>
      <c r="F457" s="1"/>
      <c r="G457" s="1"/>
      <c r="H457" s="1"/>
      <c r="I457" s="14"/>
      <c r="J457" s="14"/>
      <c r="K457" s="14"/>
      <c r="L457" s="14"/>
      <c r="M457" s="14"/>
      <c r="N457" s="14"/>
    </row>
    <row r="458" spans="1:14" ht="15.75">
      <c r="A458" s="1"/>
      <c r="B458" s="1"/>
      <c r="C458" s="1"/>
      <c r="D458" s="1"/>
      <c r="E458" s="1"/>
      <c r="F458" s="1"/>
      <c r="G458" s="1"/>
      <c r="H458" s="1"/>
      <c r="I458" s="14"/>
      <c r="J458" s="14"/>
      <c r="K458" s="14"/>
      <c r="L458" s="14"/>
      <c r="M458" s="14"/>
      <c r="N458" s="14"/>
    </row>
    <row r="459" spans="1:11" ht="15.75">
      <c r="A459" s="1"/>
      <c r="B459" s="1"/>
      <c r="C459" s="47"/>
      <c r="D459" s="1"/>
      <c r="E459" s="1"/>
      <c r="F459" s="1"/>
      <c r="G459" s="1"/>
      <c r="H459" s="1"/>
      <c r="I459" s="48"/>
      <c r="J459" s="14"/>
      <c r="K459" s="14"/>
    </row>
    <row r="460" spans="1:11" ht="15.75">
      <c r="A460" s="1"/>
      <c r="B460" s="1"/>
      <c r="C460" s="47"/>
      <c r="D460" s="1"/>
      <c r="E460" s="1"/>
      <c r="F460" s="1"/>
      <c r="G460" s="1"/>
      <c r="H460" s="1"/>
      <c r="I460" s="14"/>
      <c r="J460" s="14"/>
      <c r="K460" s="14"/>
    </row>
    <row r="461" spans="1:11" ht="15.75">
      <c r="A461" s="1"/>
      <c r="B461" s="1"/>
      <c r="C461" s="47"/>
      <c r="D461" s="1"/>
      <c r="E461" s="1"/>
      <c r="F461" s="1"/>
      <c r="G461" s="1"/>
      <c r="H461" s="1"/>
      <c r="I461" s="14"/>
      <c r="J461" s="14"/>
      <c r="K461" s="14"/>
    </row>
    <row r="462" spans="1:11" ht="15.75">
      <c r="A462" s="1"/>
      <c r="B462" s="1"/>
      <c r="C462" s="47"/>
      <c r="D462" s="1"/>
      <c r="E462" s="1"/>
      <c r="F462" s="1"/>
      <c r="G462" s="1"/>
      <c r="H462" s="1"/>
      <c r="I462" s="14"/>
      <c r="J462" s="14"/>
      <c r="K462" s="14"/>
    </row>
    <row r="463" spans="1:11" ht="15.75">
      <c r="A463" s="1"/>
      <c r="B463" s="1"/>
      <c r="C463" s="47"/>
      <c r="D463" s="1"/>
      <c r="E463" s="1"/>
      <c r="F463" s="1"/>
      <c r="G463" s="1"/>
      <c r="H463" s="1"/>
      <c r="I463" s="14"/>
      <c r="J463" s="14"/>
      <c r="K463" s="14"/>
    </row>
    <row r="464" spans="1:11" ht="15.75">
      <c r="A464" s="1"/>
      <c r="B464" s="1"/>
      <c r="C464" s="47"/>
      <c r="D464" s="1"/>
      <c r="E464" s="1"/>
      <c r="F464" s="1"/>
      <c r="G464" s="1"/>
      <c r="H464" s="1"/>
      <c r="I464" s="14"/>
      <c r="J464" s="14"/>
      <c r="K464" s="14"/>
    </row>
    <row r="465" spans="1:11" ht="15.75">
      <c r="A465" s="1"/>
      <c r="B465" s="1"/>
      <c r="C465" s="47"/>
      <c r="D465" s="1"/>
      <c r="E465" s="1"/>
      <c r="F465" s="1"/>
      <c r="G465" s="1"/>
      <c r="H465" s="1"/>
      <c r="I465" s="14"/>
      <c r="J465" s="14"/>
      <c r="K465" s="14"/>
    </row>
    <row r="466" spans="1:11" ht="15.75">
      <c r="A466" s="1"/>
      <c r="B466" s="1"/>
      <c r="C466" s="47"/>
      <c r="D466" s="1"/>
      <c r="E466" s="1"/>
      <c r="F466" s="1"/>
      <c r="G466" s="1"/>
      <c r="H466" s="1"/>
      <c r="I466" s="14"/>
      <c r="J466" s="14"/>
      <c r="K466" s="14"/>
    </row>
    <row r="467" spans="1:11" ht="15.75">
      <c r="A467" s="1"/>
      <c r="B467" s="1"/>
      <c r="C467" s="47"/>
      <c r="D467" s="1"/>
      <c r="E467" s="1"/>
      <c r="F467" s="1"/>
      <c r="G467" s="1"/>
      <c r="H467" s="1"/>
      <c r="I467" s="14"/>
      <c r="J467" s="14"/>
      <c r="K467" s="14"/>
    </row>
    <row r="468" spans="1:11" ht="15.75">
      <c r="A468" s="1"/>
      <c r="B468" s="1"/>
      <c r="C468" s="47"/>
      <c r="D468" s="1"/>
      <c r="E468" s="1"/>
      <c r="F468" s="1"/>
      <c r="G468" s="1"/>
      <c r="H468" s="1"/>
      <c r="I468" s="14"/>
      <c r="J468" s="14"/>
      <c r="K468" s="14"/>
    </row>
    <row r="469" spans="1:11" ht="15.75">
      <c r="A469" s="1"/>
      <c r="B469" s="1"/>
      <c r="C469" s="47"/>
      <c r="D469" s="1"/>
      <c r="E469" s="1"/>
      <c r="F469" s="1"/>
      <c r="G469" s="1"/>
      <c r="H469" s="1"/>
      <c r="I469" s="14"/>
      <c r="J469" s="14"/>
      <c r="K469" s="14"/>
    </row>
    <row r="470" spans="1:11" ht="15.75">
      <c r="A470" s="1"/>
      <c r="B470" s="1"/>
      <c r="C470" s="47"/>
      <c r="D470" s="1"/>
      <c r="E470" s="1"/>
      <c r="F470" s="1"/>
      <c r="G470" s="1"/>
      <c r="H470" s="1"/>
      <c r="I470" s="14"/>
      <c r="J470" s="14"/>
      <c r="K470" s="14"/>
    </row>
    <row r="471" spans="1:11" ht="15.75">
      <c r="A471" s="1"/>
      <c r="B471" s="1"/>
      <c r="C471" s="47"/>
      <c r="D471" s="1"/>
      <c r="E471" s="1"/>
      <c r="F471" s="1"/>
      <c r="G471" s="1"/>
      <c r="H471" s="1"/>
      <c r="I471" s="14"/>
      <c r="J471" s="14"/>
      <c r="K471" s="14"/>
    </row>
    <row r="472" spans="1:11" ht="15.75">
      <c r="A472" s="1"/>
      <c r="B472" s="1"/>
      <c r="C472" s="47"/>
      <c r="D472" s="1"/>
      <c r="E472" s="1"/>
      <c r="F472" s="1"/>
      <c r="G472" s="1"/>
      <c r="H472" s="1"/>
      <c r="I472" s="14"/>
      <c r="J472" s="14"/>
      <c r="K472" s="14"/>
    </row>
    <row r="473" spans="1:11" ht="15.75">
      <c r="A473" s="1"/>
      <c r="B473" s="1"/>
      <c r="C473" s="47"/>
      <c r="D473" s="1"/>
      <c r="E473" s="1"/>
      <c r="F473" s="1"/>
      <c r="G473" s="1"/>
      <c r="H473" s="1"/>
      <c r="I473" s="14"/>
      <c r="J473" s="14"/>
      <c r="K473" s="14"/>
    </row>
    <row r="474" spans="1:11" ht="15.75">
      <c r="A474" s="1"/>
      <c r="B474" s="1"/>
      <c r="C474" s="47"/>
      <c r="D474" s="1"/>
      <c r="E474" s="1"/>
      <c r="F474" s="1"/>
      <c r="G474" s="1"/>
      <c r="H474" s="1"/>
      <c r="I474" s="14"/>
      <c r="J474" s="14"/>
      <c r="K474" s="14"/>
    </row>
    <row r="475" spans="1:11" ht="15.75">
      <c r="A475" s="1"/>
      <c r="B475" s="1"/>
      <c r="C475" s="47"/>
      <c r="D475" s="1"/>
      <c r="E475" s="1"/>
      <c r="F475" s="1"/>
      <c r="G475" s="1"/>
      <c r="H475" s="1"/>
      <c r="I475" s="14"/>
      <c r="J475" s="14"/>
      <c r="K475" s="14"/>
    </row>
    <row r="476" spans="1:11" ht="15.75">
      <c r="A476" s="1"/>
      <c r="B476" s="1"/>
      <c r="C476" s="47"/>
      <c r="D476" s="1"/>
      <c r="E476" s="1"/>
      <c r="F476" s="1"/>
      <c r="G476" s="1"/>
      <c r="H476" s="1"/>
      <c r="I476" s="14"/>
      <c r="J476" s="14"/>
      <c r="K476" s="14"/>
    </row>
    <row r="477" spans="1:11" ht="15.75">
      <c r="A477" s="1"/>
      <c r="B477" s="1"/>
      <c r="C477" s="47"/>
      <c r="D477" s="1"/>
      <c r="E477" s="1"/>
      <c r="F477" s="1"/>
      <c r="G477" s="1"/>
      <c r="H477" s="1"/>
      <c r="I477" s="14"/>
      <c r="J477" s="14"/>
      <c r="K477" s="14"/>
    </row>
    <row r="478" spans="1:11" ht="15.75">
      <c r="A478" s="1"/>
      <c r="B478" s="1"/>
      <c r="C478" s="47"/>
      <c r="D478" s="1"/>
      <c r="E478" s="1"/>
      <c r="F478" s="1"/>
      <c r="G478" s="1"/>
      <c r="H478" s="1"/>
      <c r="I478" s="14"/>
      <c r="J478" s="14"/>
      <c r="K478" s="14"/>
    </row>
    <row r="479" spans="1:11" ht="15.75">
      <c r="A479" s="1"/>
      <c r="B479" s="1"/>
      <c r="C479" s="47"/>
      <c r="D479" s="1"/>
      <c r="E479" s="1"/>
      <c r="F479" s="1"/>
      <c r="G479" s="1"/>
      <c r="H479" s="1"/>
      <c r="I479" s="14"/>
      <c r="J479" s="14"/>
      <c r="K479" s="14"/>
    </row>
    <row r="480" spans="1:11" ht="15.75">
      <c r="A480" s="1"/>
      <c r="B480" s="1"/>
      <c r="C480" s="47"/>
      <c r="D480" s="1"/>
      <c r="E480" s="1"/>
      <c r="F480" s="1"/>
      <c r="G480" s="1"/>
      <c r="H480" s="1"/>
      <c r="I480" s="14"/>
      <c r="J480" s="14"/>
      <c r="K480" s="14"/>
    </row>
    <row r="481" spans="1:11" ht="15.75">
      <c r="A481" s="1"/>
      <c r="B481" s="1"/>
      <c r="C481" s="47"/>
      <c r="D481" s="1"/>
      <c r="E481" s="1"/>
      <c r="F481" s="1"/>
      <c r="G481" s="1"/>
      <c r="H481" s="1"/>
      <c r="I481" s="14"/>
      <c r="J481" s="14"/>
      <c r="K481" s="14"/>
    </row>
    <row r="482" spans="1:11" ht="15.75">
      <c r="A482" s="1"/>
      <c r="B482" s="1"/>
      <c r="C482" s="47"/>
      <c r="D482" s="1"/>
      <c r="E482" s="1"/>
      <c r="F482" s="1"/>
      <c r="G482" s="1"/>
      <c r="H482" s="1"/>
      <c r="I482" s="14"/>
      <c r="J482" s="14"/>
      <c r="K482" s="14"/>
    </row>
    <row r="483" spans="1:11" ht="15.75">
      <c r="A483" s="1"/>
      <c r="B483" s="1"/>
      <c r="C483" s="47"/>
      <c r="D483" s="1"/>
      <c r="E483" s="1"/>
      <c r="F483" s="1"/>
      <c r="G483" s="1"/>
      <c r="H483" s="1"/>
      <c r="I483" s="14"/>
      <c r="J483" s="14"/>
      <c r="K483" s="14"/>
    </row>
    <row r="484" spans="1:11" ht="15.75">
      <c r="A484" s="1"/>
      <c r="B484" s="1"/>
      <c r="C484" s="47"/>
      <c r="D484" s="1"/>
      <c r="E484" s="1"/>
      <c r="F484" s="1"/>
      <c r="G484" s="1"/>
      <c r="H484" s="1"/>
      <c r="I484" s="14"/>
      <c r="J484" s="14"/>
      <c r="K484" s="14"/>
    </row>
    <row r="485" spans="1:11" ht="15.75">
      <c r="A485" s="1"/>
      <c r="B485" s="1"/>
      <c r="C485" s="47"/>
      <c r="D485" s="1"/>
      <c r="E485" s="1"/>
      <c r="F485" s="1"/>
      <c r="G485" s="1"/>
      <c r="H485" s="1"/>
      <c r="I485" s="14"/>
      <c r="J485" s="14"/>
      <c r="K485" s="14"/>
    </row>
    <row r="486" spans="1:11" ht="15.75">
      <c r="A486" s="1"/>
      <c r="B486" s="1"/>
      <c r="C486" s="47"/>
      <c r="D486" s="1"/>
      <c r="E486" s="1"/>
      <c r="F486" s="1"/>
      <c r="G486" s="1"/>
      <c r="H486" s="1"/>
      <c r="I486" s="14"/>
      <c r="J486" s="14"/>
      <c r="K486" s="14"/>
    </row>
    <row r="487" spans="1:11" ht="15.75">
      <c r="A487" s="1"/>
      <c r="B487" s="1"/>
      <c r="C487" s="47"/>
      <c r="D487" s="1"/>
      <c r="E487" s="1"/>
      <c r="F487" s="1"/>
      <c r="G487" s="1"/>
      <c r="H487" s="1"/>
      <c r="I487" s="14"/>
      <c r="J487" s="14"/>
      <c r="K487" s="14"/>
    </row>
    <row r="488" spans="1:11" ht="15.75">
      <c r="A488" s="1"/>
      <c r="B488" s="1"/>
      <c r="C488" s="47"/>
      <c r="D488" s="1"/>
      <c r="E488" s="1"/>
      <c r="F488" s="1"/>
      <c r="G488" s="1"/>
      <c r="H488" s="1"/>
      <c r="I488" s="14"/>
      <c r="J488" s="14"/>
      <c r="K488" s="14"/>
    </row>
    <row r="489" spans="1:11" ht="15.75">
      <c r="A489" s="1"/>
      <c r="B489" s="1"/>
      <c r="C489" s="47"/>
      <c r="D489" s="1"/>
      <c r="E489" s="1"/>
      <c r="F489" s="1"/>
      <c r="G489" s="1"/>
      <c r="H489" s="1"/>
      <c r="I489" s="14"/>
      <c r="J489" s="14"/>
      <c r="K489" s="14"/>
    </row>
    <row r="490" spans="1:11" ht="15.75">
      <c r="A490" s="1"/>
      <c r="B490" s="1"/>
      <c r="C490" s="47"/>
      <c r="D490" s="1"/>
      <c r="E490" s="1"/>
      <c r="F490" s="1"/>
      <c r="G490" s="1"/>
      <c r="H490" s="1"/>
      <c r="I490" s="14"/>
      <c r="J490" s="14"/>
      <c r="K490" s="14"/>
    </row>
    <row r="491" spans="1:11" ht="15.75">
      <c r="A491" s="1"/>
      <c r="B491" s="1"/>
      <c r="C491" s="47"/>
      <c r="D491" s="1"/>
      <c r="E491" s="1"/>
      <c r="F491" s="1"/>
      <c r="G491" s="1"/>
      <c r="H491" s="1"/>
      <c r="I491" s="14"/>
      <c r="J491" s="14"/>
      <c r="K491" s="14"/>
    </row>
    <row r="492" spans="1:11" ht="15.75">
      <c r="A492" s="1"/>
      <c r="B492" s="1"/>
      <c r="C492" s="47"/>
      <c r="D492" s="1"/>
      <c r="E492" s="1"/>
      <c r="F492" s="1"/>
      <c r="G492" s="1"/>
      <c r="H492" s="1"/>
      <c r="I492" s="14"/>
      <c r="J492" s="14"/>
      <c r="K492" s="14"/>
    </row>
    <row r="493" spans="1:11" ht="15.75">
      <c r="A493" s="1"/>
      <c r="B493" s="1"/>
      <c r="C493" s="47"/>
      <c r="D493" s="1"/>
      <c r="E493" s="1"/>
      <c r="F493" s="1"/>
      <c r="G493" s="1"/>
      <c r="H493" s="1"/>
      <c r="I493" s="14"/>
      <c r="J493" s="14"/>
      <c r="K493" s="14"/>
    </row>
    <row r="494" spans="1:11" ht="15.75">
      <c r="A494" s="1"/>
      <c r="B494" s="1"/>
      <c r="C494" s="47"/>
      <c r="D494" s="1"/>
      <c r="E494" s="1"/>
      <c r="F494" s="1"/>
      <c r="G494" s="1"/>
      <c r="H494" s="1"/>
      <c r="I494" s="14"/>
      <c r="J494" s="14"/>
      <c r="K494" s="14"/>
    </row>
    <row r="495" spans="1:11" ht="15.75">
      <c r="A495" s="1"/>
      <c r="B495" s="1"/>
      <c r="C495" s="47"/>
      <c r="D495" s="1"/>
      <c r="E495" s="1"/>
      <c r="F495" s="1"/>
      <c r="G495" s="1"/>
      <c r="H495" s="1"/>
      <c r="I495" s="14"/>
      <c r="J495" s="14"/>
      <c r="K495" s="14"/>
    </row>
    <row r="496" spans="1:11" ht="15.75">
      <c r="A496" s="1"/>
      <c r="B496" s="1"/>
      <c r="C496" s="47"/>
      <c r="D496" s="1"/>
      <c r="E496" s="1"/>
      <c r="F496" s="1"/>
      <c r="G496" s="1"/>
      <c r="H496" s="1"/>
      <c r="I496" s="14"/>
      <c r="J496" s="14"/>
      <c r="K496" s="14"/>
    </row>
    <row r="497" spans="1:11" ht="15.75">
      <c r="A497" s="1"/>
      <c r="B497" s="1"/>
      <c r="C497" s="47"/>
      <c r="D497" s="1"/>
      <c r="E497" s="1"/>
      <c r="F497" s="1"/>
      <c r="G497" s="1"/>
      <c r="H497" s="1"/>
      <c r="I497" s="14"/>
      <c r="J497" s="14"/>
      <c r="K497" s="14"/>
    </row>
    <row r="498" spans="1:11" ht="15.75">
      <c r="A498" s="1"/>
      <c r="B498" s="1"/>
      <c r="C498" s="47"/>
      <c r="D498" s="1"/>
      <c r="E498" s="1"/>
      <c r="F498" s="1"/>
      <c r="G498" s="1"/>
      <c r="H498" s="1"/>
      <c r="I498" s="14"/>
      <c r="J498" s="14"/>
      <c r="K498" s="14"/>
    </row>
    <row r="499" spans="1:11" ht="15.75">
      <c r="A499" s="1"/>
      <c r="B499" s="1"/>
      <c r="C499" s="47"/>
      <c r="D499" s="1"/>
      <c r="E499" s="1"/>
      <c r="F499" s="1"/>
      <c r="G499" s="1"/>
      <c r="H499" s="1"/>
      <c r="I499" s="14"/>
      <c r="J499" s="14"/>
      <c r="K499" s="14"/>
    </row>
    <row r="500" spans="1:11" ht="15.75">
      <c r="A500" s="1"/>
      <c r="B500" s="1"/>
      <c r="C500" s="47"/>
      <c r="D500" s="1"/>
      <c r="E500" s="1"/>
      <c r="F500" s="1"/>
      <c r="G500" s="1"/>
      <c r="H500" s="1"/>
      <c r="I500" s="14"/>
      <c r="J500" s="14"/>
      <c r="K500" s="14"/>
    </row>
    <row r="501" spans="1:11" ht="15.75">
      <c r="A501" s="1"/>
      <c r="B501" s="1"/>
      <c r="C501" s="49"/>
      <c r="D501" s="1"/>
      <c r="E501" s="1"/>
      <c r="F501" s="1"/>
      <c r="G501" s="1"/>
      <c r="H501" s="1"/>
      <c r="I501" s="14"/>
      <c r="J501" s="14"/>
      <c r="K501" s="14"/>
    </row>
    <row r="502" spans="1:11" ht="15.75">
      <c r="A502" s="1"/>
      <c r="B502" s="1"/>
      <c r="C502" s="1"/>
      <c r="D502" s="1"/>
      <c r="E502" s="1"/>
      <c r="F502" s="1"/>
      <c r="G502" s="1"/>
      <c r="H502" s="1"/>
      <c r="I502" s="14"/>
      <c r="J502" s="14"/>
      <c r="K502" s="14"/>
    </row>
    <row r="503" spans="1:11" ht="15.75">
      <c r="A503" s="1"/>
      <c r="B503" s="1"/>
      <c r="C503" s="1"/>
      <c r="D503" s="1"/>
      <c r="E503" s="1"/>
      <c r="F503" s="1"/>
      <c r="G503" s="1"/>
      <c r="H503" s="1"/>
      <c r="I503" s="14"/>
      <c r="J503" s="14"/>
      <c r="K503" s="14"/>
    </row>
    <row r="504" spans="1:11" ht="15.75">
      <c r="A504" s="1"/>
      <c r="B504" s="1"/>
      <c r="C504" s="1"/>
      <c r="D504" s="1"/>
      <c r="E504" s="1"/>
      <c r="F504" s="1"/>
      <c r="G504" s="1"/>
      <c r="H504" s="1"/>
      <c r="I504" s="14"/>
      <c r="J504" s="14"/>
      <c r="K504" s="14"/>
    </row>
    <row r="505" spans="1:11" ht="15.75">
      <c r="A505" s="1"/>
      <c r="B505" s="1"/>
      <c r="C505" s="1"/>
      <c r="D505" s="1"/>
      <c r="E505" s="1"/>
      <c r="F505" s="1"/>
      <c r="G505" s="1"/>
      <c r="H505" s="1"/>
      <c r="I505" s="14"/>
      <c r="J505" s="14"/>
      <c r="K505" s="14"/>
    </row>
    <row r="506" spans="1:11" ht="15.75">
      <c r="A506" s="1"/>
      <c r="B506" s="1"/>
      <c r="C506" s="1"/>
      <c r="D506" s="1"/>
      <c r="E506" s="1"/>
      <c r="F506" s="1"/>
      <c r="G506" s="1"/>
      <c r="H506" s="1"/>
      <c r="I506" s="14"/>
      <c r="J506" s="14"/>
      <c r="K506" s="14"/>
    </row>
    <row r="507" spans="1:11" ht="15.75">
      <c r="A507" s="1"/>
      <c r="B507" s="1"/>
      <c r="C507" s="1"/>
      <c r="D507" s="1"/>
      <c r="E507" s="1"/>
      <c r="F507" s="1"/>
      <c r="G507" s="1"/>
      <c r="H507" s="1"/>
      <c r="I507" s="14"/>
      <c r="J507" s="14"/>
      <c r="K507" s="14"/>
    </row>
    <row r="508" spans="1:11" ht="15.75">
      <c r="A508" s="1"/>
      <c r="B508" s="1"/>
      <c r="C508" s="1"/>
      <c r="D508" s="1"/>
      <c r="E508" s="1"/>
      <c r="F508" s="1"/>
      <c r="G508" s="1"/>
      <c r="H508" s="1"/>
      <c r="I508" s="14"/>
      <c r="J508" s="14"/>
      <c r="K508" s="14"/>
    </row>
    <row r="509" spans="1:11" ht="15.75">
      <c r="A509" s="1"/>
      <c r="B509" s="1"/>
      <c r="C509" s="1"/>
      <c r="D509" s="1"/>
      <c r="E509" s="1"/>
      <c r="F509" s="1"/>
      <c r="G509" s="1"/>
      <c r="H509" s="1"/>
      <c r="I509" s="14"/>
      <c r="J509" s="14"/>
      <c r="K509" s="14"/>
    </row>
    <row r="510" spans="1:11" ht="15.75">
      <c r="A510" s="1"/>
      <c r="B510" s="1"/>
      <c r="C510" s="1"/>
      <c r="D510" s="1"/>
      <c r="E510" s="1"/>
      <c r="F510" s="1"/>
      <c r="G510" s="1"/>
      <c r="H510" s="1"/>
      <c r="I510" s="14"/>
      <c r="J510" s="14"/>
      <c r="K510" s="14"/>
    </row>
    <row r="511" spans="1:11" ht="15.75">
      <c r="A511" s="1"/>
      <c r="B511" s="1"/>
      <c r="C511" s="1"/>
      <c r="D511" s="1"/>
      <c r="E511" s="1"/>
      <c r="F511" s="1"/>
      <c r="G511" s="1"/>
      <c r="H511" s="1"/>
      <c r="I511" s="14"/>
      <c r="J511" s="14"/>
      <c r="K511" s="14"/>
    </row>
    <row r="512" spans="1:11" ht="15.75">
      <c r="A512" s="1"/>
      <c r="B512" s="1"/>
      <c r="C512" s="1"/>
      <c r="D512" s="1"/>
      <c r="E512" s="1"/>
      <c r="F512" s="1"/>
      <c r="G512" s="1"/>
      <c r="H512" s="1"/>
      <c r="I512" s="14"/>
      <c r="J512" s="14"/>
      <c r="K512" s="14"/>
    </row>
    <row r="513" spans="1:11" ht="15.75">
      <c r="A513" s="1"/>
      <c r="B513" s="1"/>
      <c r="C513" s="1"/>
      <c r="D513" s="1"/>
      <c r="E513" s="1"/>
      <c r="F513" s="1"/>
      <c r="G513" s="1"/>
      <c r="H513" s="1"/>
      <c r="I513" s="14"/>
      <c r="J513" s="14"/>
      <c r="K513" s="14"/>
    </row>
    <row r="514" spans="1:11" ht="15.75">
      <c r="A514" s="1"/>
      <c r="B514" s="1"/>
      <c r="C514" s="1"/>
      <c r="D514" s="1"/>
      <c r="E514" s="1"/>
      <c r="F514" s="1"/>
      <c r="G514" s="1"/>
      <c r="H514" s="1"/>
      <c r="I514" s="14"/>
      <c r="J514" s="14"/>
      <c r="K514" s="14"/>
    </row>
    <row r="515" spans="1:11" ht="15.75">
      <c r="A515" s="1"/>
      <c r="B515" s="1"/>
      <c r="C515" s="1"/>
      <c r="D515" s="1"/>
      <c r="E515" s="1"/>
      <c r="F515" s="1"/>
      <c r="G515" s="1"/>
      <c r="H515" s="1"/>
      <c r="I515" s="14"/>
      <c r="J515" s="14"/>
      <c r="K515" s="14"/>
    </row>
    <row r="516" spans="1:11" ht="15.75">
      <c r="A516" s="1"/>
      <c r="B516" s="1"/>
      <c r="C516" s="1"/>
      <c r="D516" s="1"/>
      <c r="E516" s="1"/>
      <c r="F516" s="1"/>
      <c r="G516" s="1"/>
      <c r="H516" s="1"/>
      <c r="I516" s="14"/>
      <c r="J516" s="14"/>
      <c r="K516" s="14"/>
    </row>
    <row r="517" spans="1:11" ht="15.75">
      <c r="A517" s="1"/>
      <c r="B517" s="1"/>
      <c r="C517" s="1"/>
      <c r="D517" s="1"/>
      <c r="E517" s="1"/>
      <c r="F517" s="1"/>
      <c r="G517" s="1"/>
      <c r="H517" s="1"/>
      <c r="I517" s="14"/>
      <c r="J517" s="14"/>
      <c r="K517" s="14"/>
    </row>
    <row r="518" spans="1:11" ht="15.75">
      <c r="A518" s="1"/>
      <c r="B518" s="1"/>
      <c r="C518" s="1"/>
      <c r="D518" s="1"/>
      <c r="E518" s="1"/>
      <c r="F518" s="1"/>
      <c r="G518" s="1"/>
      <c r="H518" s="1"/>
      <c r="I518" s="14"/>
      <c r="J518" s="14"/>
      <c r="K518" s="14"/>
    </row>
    <row r="519" spans="1:11" ht="15.75">
      <c r="A519" s="1"/>
      <c r="B519" s="1"/>
      <c r="C519" s="1"/>
      <c r="D519" s="1"/>
      <c r="E519" s="1"/>
      <c r="F519" s="1"/>
      <c r="G519" s="1"/>
      <c r="H519" s="1"/>
      <c r="I519" s="14"/>
      <c r="J519" s="14"/>
      <c r="K519" s="14"/>
    </row>
    <row r="520" spans="1:11" ht="15.75">
      <c r="A520" s="1"/>
      <c r="B520" s="1"/>
      <c r="C520" s="1"/>
      <c r="D520" s="1"/>
      <c r="E520" s="1"/>
      <c r="F520" s="1"/>
      <c r="G520" s="1"/>
      <c r="H520" s="1"/>
      <c r="I520" s="14"/>
      <c r="J520" s="14"/>
      <c r="K520" s="14"/>
    </row>
    <row r="521" spans="1:11" ht="15.75">
      <c r="A521" s="1"/>
      <c r="B521" s="1"/>
      <c r="C521" s="1"/>
      <c r="D521" s="1"/>
      <c r="E521" s="1"/>
      <c r="F521" s="1"/>
      <c r="G521" s="1"/>
      <c r="H521" s="1"/>
      <c r="I521" s="14"/>
      <c r="J521" s="14"/>
      <c r="K521" s="14"/>
    </row>
    <row r="522" spans="1:11" ht="15.75">
      <c r="A522" s="1"/>
      <c r="B522" s="1"/>
      <c r="C522" s="1"/>
      <c r="D522" s="1"/>
      <c r="E522" s="1"/>
      <c r="F522" s="1"/>
      <c r="G522" s="1"/>
      <c r="H522" s="1"/>
      <c r="I522" s="14"/>
      <c r="J522" s="14"/>
      <c r="K522" s="14"/>
    </row>
    <row r="523" spans="1:11" ht="15.75">
      <c r="A523" s="1"/>
      <c r="B523" s="1"/>
      <c r="C523" s="1"/>
      <c r="D523" s="1"/>
      <c r="E523" s="1"/>
      <c r="F523" s="1"/>
      <c r="G523" s="1"/>
      <c r="H523" s="1"/>
      <c r="I523" s="14"/>
      <c r="J523" s="14"/>
      <c r="K523" s="14"/>
    </row>
    <row r="524" spans="1:11" ht="15.75">
      <c r="A524" s="1"/>
      <c r="B524" s="1"/>
      <c r="C524" s="1"/>
      <c r="D524" s="1"/>
      <c r="E524" s="1"/>
      <c r="F524" s="1"/>
      <c r="G524" s="1"/>
      <c r="H524" s="1"/>
      <c r="I524" s="14"/>
      <c r="J524" s="14"/>
      <c r="K524" s="14"/>
    </row>
    <row r="525" spans="1:11" ht="15.75">
      <c r="A525" s="1"/>
      <c r="B525" s="1"/>
      <c r="C525" s="1"/>
      <c r="D525" s="1"/>
      <c r="E525" s="1"/>
      <c r="F525" s="1"/>
      <c r="G525" s="1"/>
      <c r="H525" s="1"/>
      <c r="I525" s="14"/>
      <c r="J525" s="14"/>
      <c r="K525" s="14"/>
    </row>
    <row r="526" spans="1:11" ht="15.75">
      <c r="A526" s="1"/>
      <c r="B526" s="1"/>
      <c r="C526" s="1"/>
      <c r="D526" s="1"/>
      <c r="E526" s="1"/>
      <c r="F526" s="1"/>
      <c r="G526" s="1"/>
      <c r="H526" s="1"/>
      <c r="I526" s="14"/>
      <c r="J526" s="14"/>
      <c r="K526" s="14"/>
    </row>
    <row r="527" spans="1:11" ht="15.75">
      <c r="A527" s="1"/>
      <c r="B527" s="1"/>
      <c r="C527" s="1"/>
      <c r="D527" s="1"/>
      <c r="E527" s="1"/>
      <c r="F527" s="1"/>
      <c r="G527" s="1"/>
      <c r="H527" s="1"/>
      <c r="I527" s="14"/>
      <c r="J527" s="14"/>
      <c r="K527" s="14"/>
    </row>
    <row r="528" spans="1:11" ht="15.75">
      <c r="A528" s="1"/>
      <c r="B528" s="1"/>
      <c r="C528" s="1"/>
      <c r="D528" s="1"/>
      <c r="E528" s="1"/>
      <c r="F528" s="1"/>
      <c r="G528" s="1"/>
      <c r="H528" s="1"/>
      <c r="I528" s="14"/>
      <c r="J528" s="14"/>
      <c r="K528" s="14"/>
    </row>
    <row r="529" spans="1:11" ht="15.75">
      <c r="A529" s="1"/>
      <c r="B529" s="1"/>
      <c r="C529" s="1"/>
      <c r="D529" s="1"/>
      <c r="E529" s="1"/>
      <c r="F529" s="1"/>
      <c r="G529" s="1"/>
      <c r="H529" s="1"/>
      <c r="I529" s="14"/>
      <c r="J529" s="14"/>
      <c r="K529" s="14"/>
    </row>
    <row r="530" spans="1:11" ht="15.75">
      <c r="A530" s="1"/>
      <c r="B530" s="1"/>
      <c r="C530" s="1"/>
      <c r="D530" s="1"/>
      <c r="E530" s="1"/>
      <c r="F530" s="1"/>
      <c r="G530" s="1"/>
      <c r="H530" s="1"/>
      <c r="I530" s="14"/>
      <c r="J530" s="14"/>
      <c r="K530" s="14"/>
    </row>
    <row r="531" spans="1:11" ht="15.75">
      <c r="A531" s="1"/>
      <c r="B531" s="1"/>
      <c r="C531" s="1"/>
      <c r="D531" s="1"/>
      <c r="E531" s="1"/>
      <c r="F531" s="1"/>
      <c r="G531" s="1"/>
      <c r="H531" s="1"/>
      <c r="I531" s="14"/>
      <c r="J531" s="14"/>
      <c r="K531" s="14"/>
    </row>
    <row r="532" spans="1:11" ht="15.75">
      <c r="A532" s="1"/>
      <c r="B532" s="1"/>
      <c r="C532" s="1"/>
      <c r="D532" s="1"/>
      <c r="E532" s="1"/>
      <c r="F532" s="1"/>
      <c r="G532" s="1"/>
      <c r="H532" s="1"/>
      <c r="I532" s="14"/>
      <c r="J532" s="14"/>
      <c r="K532" s="14"/>
    </row>
    <row r="533" spans="1:11" ht="15.75">
      <c r="A533" s="1"/>
      <c r="B533" s="1"/>
      <c r="C533" s="1"/>
      <c r="D533" s="1"/>
      <c r="E533" s="1"/>
      <c r="F533" s="1"/>
      <c r="G533" s="1"/>
      <c r="H533" s="1"/>
      <c r="I533" s="14"/>
      <c r="J533" s="14"/>
      <c r="K533" s="14"/>
    </row>
    <row r="534" spans="1:11" ht="15.75">
      <c r="A534" s="1"/>
      <c r="B534" s="1"/>
      <c r="C534" s="1"/>
      <c r="D534" s="1"/>
      <c r="E534" s="1"/>
      <c r="F534" s="1"/>
      <c r="G534" s="1"/>
      <c r="H534" s="1"/>
      <c r="I534" s="14"/>
      <c r="J534" s="14"/>
      <c r="K534" s="14"/>
    </row>
    <row r="535" spans="1:11" ht="15.75">
      <c r="A535" s="1"/>
      <c r="B535" s="1"/>
      <c r="C535" s="1"/>
      <c r="D535" s="1"/>
      <c r="E535" s="1"/>
      <c r="F535" s="1"/>
      <c r="G535" s="1"/>
      <c r="H535" s="1"/>
      <c r="I535" s="14"/>
      <c r="J535" s="14"/>
      <c r="K535" s="14"/>
    </row>
    <row r="536" spans="1:11" ht="15.75">
      <c r="A536" s="1"/>
      <c r="B536" s="1"/>
      <c r="C536" s="1"/>
      <c r="D536" s="1"/>
      <c r="E536" s="1"/>
      <c r="F536" s="1"/>
      <c r="G536" s="1"/>
      <c r="H536" s="1"/>
      <c r="I536" s="14"/>
      <c r="J536" s="14"/>
      <c r="K536" s="14"/>
    </row>
    <row r="537" spans="1:11" ht="15.75">
      <c r="A537" s="1"/>
      <c r="B537" s="1"/>
      <c r="C537" s="1"/>
      <c r="D537" s="1"/>
      <c r="E537" s="1"/>
      <c r="F537" s="1"/>
      <c r="G537" s="1"/>
      <c r="H537" s="1"/>
      <c r="I537" s="14"/>
      <c r="J537" s="14"/>
      <c r="K537" s="14"/>
    </row>
    <row r="538" spans="1:11" ht="15.75">
      <c r="A538" s="1"/>
      <c r="B538" s="1"/>
      <c r="C538" s="1"/>
      <c r="D538" s="1"/>
      <c r="E538" s="1"/>
      <c r="F538" s="1"/>
      <c r="G538" s="1"/>
      <c r="H538" s="1"/>
      <c r="I538" s="14"/>
      <c r="J538" s="14"/>
      <c r="K538" s="14"/>
    </row>
    <row r="539" spans="1:11" ht="15.75">
      <c r="A539" s="1"/>
      <c r="B539" s="1"/>
      <c r="C539" s="1"/>
      <c r="D539" s="1"/>
      <c r="E539" s="1"/>
      <c r="F539" s="1"/>
      <c r="G539" s="1"/>
      <c r="H539" s="1"/>
      <c r="I539" s="14"/>
      <c r="J539" s="14"/>
      <c r="K539" s="14"/>
    </row>
    <row r="540" spans="1:11" ht="15.75">
      <c r="A540" s="1"/>
      <c r="B540" s="1"/>
      <c r="C540" s="1"/>
      <c r="D540" s="1"/>
      <c r="E540" s="1"/>
      <c r="F540" s="1"/>
      <c r="G540" s="1"/>
      <c r="H540" s="1"/>
      <c r="I540" s="14"/>
      <c r="J540" s="14"/>
      <c r="K540" s="14"/>
    </row>
    <row r="541" spans="1:11" ht="15.75">
      <c r="A541" s="1"/>
      <c r="B541" s="1"/>
      <c r="C541" s="1"/>
      <c r="D541" s="1"/>
      <c r="E541" s="1"/>
      <c r="F541" s="1"/>
      <c r="G541" s="1"/>
      <c r="H541" s="1"/>
      <c r="I541" s="14"/>
      <c r="J541" s="14"/>
      <c r="K541" s="14"/>
    </row>
    <row r="542" spans="1:11" ht="15.75">
      <c r="A542" s="1"/>
      <c r="B542" s="1"/>
      <c r="C542" s="1"/>
      <c r="D542" s="1"/>
      <c r="E542" s="1"/>
      <c r="F542" s="1"/>
      <c r="G542" s="1"/>
      <c r="H542" s="1"/>
      <c r="I542" s="14"/>
      <c r="J542" s="14"/>
      <c r="K542" s="14"/>
    </row>
    <row r="543" spans="1:11" ht="15.75">
      <c r="A543" s="1"/>
      <c r="B543" s="1"/>
      <c r="C543" s="1"/>
      <c r="D543" s="1"/>
      <c r="E543" s="1"/>
      <c r="F543" s="1"/>
      <c r="G543" s="1"/>
      <c r="H543" s="1"/>
      <c r="I543" s="14"/>
      <c r="J543" s="14"/>
      <c r="K543" s="14"/>
    </row>
    <row r="544" spans="1:11" ht="15.75">
      <c r="A544" s="1"/>
      <c r="B544" s="1"/>
      <c r="C544" s="1"/>
      <c r="D544" s="1"/>
      <c r="E544" s="1"/>
      <c r="F544" s="1"/>
      <c r="G544" s="1"/>
      <c r="H544" s="1"/>
      <c r="I544" s="14"/>
      <c r="J544" s="14"/>
      <c r="K544" s="14"/>
    </row>
    <row r="545" spans="1:11" ht="15.75">
      <c r="A545" s="1"/>
      <c r="B545" s="1"/>
      <c r="C545" s="1"/>
      <c r="D545" s="1"/>
      <c r="E545" s="1"/>
      <c r="F545" s="1"/>
      <c r="G545" s="1"/>
      <c r="H545" s="1"/>
      <c r="I545" s="14"/>
      <c r="J545" s="14"/>
      <c r="K545" s="14"/>
    </row>
    <row r="546" spans="1:11" ht="15.75">
      <c r="A546" s="1"/>
      <c r="B546" s="1"/>
      <c r="C546" s="1"/>
      <c r="D546" s="1"/>
      <c r="E546" s="1"/>
      <c r="F546" s="1"/>
      <c r="G546" s="1"/>
      <c r="H546" s="1"/>
      <c r="I546" s="14"/>
      <c r="J546" s="14"/>
      <c r="K546" s="14"/>
    </row>
    <row r="547" spans="1:11" ht="15.75">
      <c r="A547" s="1"/>
      <c r="B547" s="1"/>
      <c r="C547" s="1"/>
      <c r="D547" s="1"/>
      <c r="E547" s="1"/>
      <c r="F547" s="1"/>
      <c r="G547" s="1"/>
      <c r="H547" s="1"/>
      <c r="I547" s="14"/>
      <c r="J547" s="14"/>
      <c r="K547" s="14"/>
    </row>
    <row r="548" spans="1:11" ht="15.75">
      <c r="A548" s="1"/>
      <c r="B548" s="1"/>
      <c r="C548" s="1"/>
      <c r="D548" s="1"/>
      <c r="E548" s="1"/>
      <c r="F548" s="1"/>
      <c r="G548" s="1"/>
      <c r="H548" s="1"/>
      <c r="I548" s="14"/>
      <c r="J548" s="14"/>
      <c r="K548" s="14"/>
    </row>
    <row r="549" spans="1:11" ht="15.75">
      <c r="A549" s="1"/>
      <c r="B549" s="1"/>
      <c r="C549" s="1"/>
      <c r="D549" s="1"/>
      <c r="E549" s="1"/>
      <c r="F549" s="1"/>
      <c r="G549" s="1"/>
      <c r="H549" s="1"/>
      <c r="I549" s="14"/>
      <c r="J549" s="14"/>
      <c r="K549" s="14"/>
    </row>
    <row r="550" spans="1:11" ht="15.75">
      <c r="A550" s="1"/>
      <c r="B550" s="1"/>
      <c r="C550" s="1"/>
      <c r="D550" s="1"/>
      <c r="E550" s="1"/>
      <c r="F550" s="1"/>
      <c r="G550" s="1"/>
      <c r="H550" s="1"/>
      <c r="I550" s="14"/>
      <c r="J550" s="14"/>
      <c r="K550" s="14"/>
    </row>
    <row r="551" spans="1:11" ht="15.75">
      <c r="A551" s="1"/>
      <c r="B551" s="1"/>
      <c r="C551" s="1"/>
      <c r="D551" s="1"/>
      <c r="E551" s="1"/>
      <c r="F551" s="1"/>
      <c r="G551" s="1"/>
      <c r="H551" s="1"/>
      <c r="I551" s="14"/>
      <c r="J551" s="14"/>
      <c r="K551" s="14"/>
    </row>
    <row r="552" spans="1:11" ht="15.75">
      <c r="A552" s="1"/>
      <c r="B552" s="1"/>
      <c r="C552" s="1"/>
      <c r="D552" s="1"/>
      <c r="E552" s="1"/>
      <c r="F552" s="1"/>
      <c r="G552" s="1"/>
      <c r="H552" s="1"/>
      <c r="I552" s="14"/>
      <c r="J552" s="14"/>
      <c r="K552" s="14"/>
    </row>
    <row r="553" spans="1:11" ht="15.75">
      <c r="A553" s="1"/>
      <c r="B553" s="1"/>
      <c r="C553" s="1"/>
      <c r="D553" s="1"/>
      <c r="E553" s="1"/>
      <c r="F553" s="1"/>
      <c r="G553" s="1"/>
      <c r="H553" s="1"/>
      <c r="I553" s="14"/>
      <c r="J553" s="14"/>
      <c r="K553" s="14"/>
    </row>
    <row r="554" spans="1:11" ht="15.75">
      <c r="A554" s="1"/>
      <c r="B554" s="1"/>
      <c r="C554" s="1"/>
      <c r="D554" s="1"/>
      <c r="E554" s="1"/>
      <c r="F554" s="1"/>
      <c r="G554" s="1"/>
      <c r="H554" s="1"/>
      <c r="I554" s="14"/>
      <c r="J554" s="14"/>
      <c r="K554" s="14"/>
    </row>
    <row r="555" spans="1:11" ht="15.75">
      <c r="A555" s="1"/>
      <c r="B555" s="1"/>
      <c r="C555" s="1"/>
      <c r="D555" s="1"/>
      <c r="E555" s="1"/>
      <c r="F555" s="1"/>
      <c r="G555" s="1"/>
      <c r="H555" s="1"/>
      <c r="I555" s="14"/>
      <c r="J555" s="14"/>
      <c r="K555" s="14"/>
    </row>
    <row r="556" spans="1:11" ht="15.75">
      <c r="A556" s="1"/>
      <c r="B556" s="1"/>
      <c r="C556" s="1"/>
      <c r="D556" s="1"/>
      <c r="E556" s="1"/>
      <c r="F556" s="1"/>
      <c r="G556" s="1"/>
      <c r="H556" s="1"/>
      <c r="I556" s="14"/>
      <c r="J556" s="14"/>
      <c r="K556" s="14"/>
    </row>
    <row r="557" spans="1:11" ht="15.75">
      <c r="A557" s="1"/>
      <c r="B557" s="1"/>
      <c r="C557" s="1"/>
      <c r="D557" s="1"/>
      <c r="E557" s="1"/>
      <c r="F557" s="1"/>
      <c r="G557" s="1"/>
      <c r="H557" s="1"/>
      <c r="I557" s="14"/>
      <c r="J557" s="14"/>
      <c r="K557" s="14"/>
    </row>
    <row r="558" spans="1:11" ht="15.75">
      <c r="A558" s="1"/>
      <c r="B558" s="1"/>
      <c r="C558" s="1"/>
      <c r="D558" s="1"/>
      <c r="E558" s="1"/>
      <c r="F558" s="1"/>
      <c r="G558" s="1"/>
      <c r="H558" s="1"/>
      <c r="I558" s="14"/>
      <c r="J558" s="14"/>
      <c r="K558" s="14"/>
    </row>
    <row r="559" spans="1:11" ht="15.75">
      <c r="A559" s="1"/>
      <c r="B559" s="1"/>
      <c r="C559" s="1"/>
      <c r="D559" s="1"/>
      <c r="E559" s="1"/>
      <c r="F559" s="1"/>
      <c r="G559" s="1"/>
      <c r="H559" s="1"/>
      <c r="I559" s="14"/>
      <c r="J559" s="14"/>
      <c r="K559" s="14"/>
    </row>
    <row r="560" spans="1:11" ht="15.75">
      <c r="A560" s="1"/>
      <c r="B560" s="1"/>
      <c r="C560" s="1"/>
      <c r="D560" s="1"/>
      <c r="E560" s="1"/>
      <c r="F560" s="1"/>
      <c r="G560" s="1"/>
      <c r="H560" s="1"/>
      <c r="I560" s="14"/>
      <c r="J560" s="14"/>
      <c r="K560" s="14"/>
    </row>
    <row r="561" spans="1:11" ht="15.75">
      <c r="A561" s="1"/>
      <c r="B561" s="1"/>
      <c r="C561" s="1"/>
      <c r="D561" s="1"/>
      <c r="E561" s="1"/>
      <c r="F561" s="1"/>
      <c r="G561" s="1"/>
      <c r="H561" s="1"/>
      <c r="I561" s="14"/>
      <c r="J561" s="14"/>
      <c r="K561" s="14"/>
    </row>
    <row r="562" spans="1:11" ht="15.75">
      <c r="A562" s="1"/>
      <c r="B562" s="1"/>
      <c r="C562" s="1"/>
      <c r="D562" s="1"/>
      <c r="E562" s="1"/>
      <c r="F562" s="1"/>
      <c r="G562" s="1"/>
      <c r="H562" s="1"/>
      <c r="I562" s="14"/>
      <c r="J562" s="14"/>
      <c r="K562" s="14"/>
    </row>
    <row r="563" spans="1:11" ht="15.75">
      <c r="A563" s="1"/>
      <c r="B563" s="1"/>
      <c r="C563" s="1"/>
      <c r="D563" s="1"/>
      <c r="E563" s="1"/>
      <c r="F563" s="1"/>
      <c r="G563" s="1"/>
      <c r="H563" s="1"/>
      <c r="I563" s="14"/>
      <c r="J563" s="14"/>
      <c r="K563" s="14"/>
    </row>
    <row r="564" spans="1:11" ht="15.75">
      <c r="A564" s="1"/>
      <c r="B564" s="1"/>
      <c r="C564" s="1"/>
      <c r="D564" s="1"/>
      <c r="E564" s="1"/>
      <c r="F564" s="1"/>
      <c r="G564" s="1"/>
      <c r="H564" s="1"/>
      <c r="I564" s="14"/>
      <c r="J564" s="14"/>
      <c r="K564" s="14"/>
    </row>
    <row r="565" spans="1:11" ht="15.75">
      <c r="A565" s="1"/>
      <c r="B565" s="1"/>
      <c r="C565" s="1"/>
      <c r="D565" s="1"/>
      <c r="E565" s="1"/>
      <c r="F565" s="1"/>
      <c r="G565" s="1"/>
      <c r="H565" s="1"/>
      <c r="I565" s="14"/>
      <c r="J565" s="14"/>
      <c r="K565" s="14"/>
    </row>
    <row r="566" spans="1:11" ht="15.75">
      <c r="A566" s="1"/>
      <c r="B566" s="1"/>
      <c r="C566" s="1"/>
      <c r="D566" s="1"/>
      <c r="E566" s="1"/>
      <c r="F566" s="1"/>
      <c r="G566" s="1"/>
      <c r="H566" s="1"/>
      <c r="I566" s="14"/>
      <c r="J566" s="14"/>
      <c r="K566" s="14"/>
    </row>
    <row r="567" spans="1:11" ht="15.75">
      <c r="A567" s="1"/>
      <c r="B567" s="1"/>
      <c r="C567" s="1"/>
      <c r="D567" s="1"/>
      <c r="E567" s="1"/>
      <c r="F567" s="1"/>
      <c r="G567" s="1"/>
      <c r="H567" s="1"/>
      <c r="I567" s="14"/>
      <c r="J567" s="14"/>
      <c r="K567" s="14"/>
    </row>
    <row r="568" spans="1:11" ht="15.75">
      <c r="A568" s="1"/>
      <c r="B568" s="1"/>
      <c r="C568" s="1"/>
      <c r="D568" s="1"/>
      <c r="E568" s="1"/>
      <c r="F568" s="1"/>
      <c r="G568" s="1"/>
      <c r="H568" s="1"/>
      <c r="I568" s="14"/>
      <c r="J568" s="14"/>
      <c r="K568" s="14"/>
    </row>
    <row r="569" spans="1:11" ht="15.75">
      <c r="A569" s="1"/>
      <c r="B569" s="1"/>
      <c r="C569" s="1"/>
      <c r="D569" s="1"/>
      <c r="E569" s="1"/>
      <c r="F569" s="1"/>
      <c r="G569" s="1"/>
      <c r="H569" s="1"/>
      <c r="I569" s="14"/>
      <c r="J569" s="14"/>
      <c r="K569" s="14"/>
    </row>
    <row r="570" spans="1:11" ht="15.75">
      <c r="A570" s="1"/>
      <c r="B570" s="1"/>
      <c r="C570" s="1"/>
      <c r="D570" s="1"/>
      <c r="E570" s="1"/>
      <c r="F570" s="1"/>
      <c r="G570" s="1"/>
      <c r="H570" s="1"/>
      <c r="I570" s="14"/>
      <c r="J570" s="14"/>
      <c r="K570" s="14"/>
    </row>
    <row r="571" spans="1:11" ht="15.75">
      <c r="A571" s="1"/>
      <c r="B571" s="1"/>
      <c r="C571" s="1"/>
      <c r="D571" s="1"/>
      <c r="E571" s="1"/>
      <c r="F571" s="1"/>
      <c r="G571" s="1"/>
      <c r="H571" s="1"/>
      <c r="I571" s="14"/>
      <c r="J571" s="14"/>
      <c r="K571" s="14"/>
    </row>
    <row r="572" spans="1:11" ht="15.75">
      <c r="A572" s="1"/>
      <c r="B572" s="1"/>
      <c r="C572" s="1"/>
      <c r="D572" s="1"/>
      <c r="E572" s="1"/>
      <c r="F572" s="1"/>
      <c r="G572" s="1"/>
      <c r="H572" s="1"/>
      <c r="I572" s="14"/>
      <c r="J572" s="14"/>
      <c r="K572" s="14"/>
    </row>
    <row r="573" spans="1:11" ht="15.75">
      <c r="A573" s="1"/>
      <c r="B573" s="1"/>
      <c r="C573" s="1"/>
      <c r="D573" s="1"/>
      <c r="E573" s="1"/>
      <c r="F573" s="1"/>
      <c r="G573" s="1"/>
      <c r="H573" s="1"/>
      <c r="I573" s="14"/>
      <c r="J573" s="14"/>
      <c r="K573" s="14"/>
    </row>
    <row r="574" spans="1:11" ht="15.75">
      <c r="A574" s="1"/>
      <c r="B574" s="1"/>
      <c r="C574" s="1"/>
      <c r="D574" s="1"/>
      <c r="E574" s="1"/>
      <c r="F574" s="1"/>
      <c r="G574" s="1"/>
      <c r="H574" s="1"/>
      <c r="I574" s="14"/>
      <c r="J574" s="14"/>
      <c r="K574" s="14"/>
    </row>
    <row r="575" spans="1:11" ht="15.75">
      <c r="A575" s="1"/>
      <c r="B575" s="1"/>
      <c r="C575" s="1"/>
      <c r="D575" s="1"/>
      <c r="E575" s="1"/>
      <c r="F575" s="1"/>
      <c r="G575" s="1"/>
      <c r="H575" s="1"/>
      <c r="I575" s="14"/>
      <c r="J575" s="14"/>
      <c r="K575" s="14"/>
    </row>
    <row r="576" spans="1:11" ht="15.75">
      <c r="A576" s="1"/>
      <c r="B576" s="1"/>
      <c r="C576" s="1"/>
      <c r="D576" s="1"/>
      <c r="E576" s="1"/>
      <c r="F576" s="1"/>
      <c r="G576" s="1"/>
      <c r="H576" s="1"/>
      <c r="I576" s="14"/>
      <c r="J576" s="14"/>
      <c r="K576" s="14"/>
    </row>
    <row r="577" spans="1:11" ht="15.75">
      <c r="A577" s="1"/>
      <c r="B577" s="1"/>
      <c r="C577" s="1"/>
      <c r="D577" s="1"/>
      <c r="E577" s="1"/>
      <c r="F577" s="1"/>
      <c r="G577" s="1"/>
      <c r="H577" s="1"/>
      <c r="I577" s="14"/>
      <c r="J577" s="14"/>
      <c r="K577" s="14"/>
    </row>
    <row r="578" spans="1:11" ht="15.75">
      <c r="A578" s="1"/>
      <c r="B578" s="1"/>
      <c r="C578" s="1"/>
      <c r="D578" s="1"/>
      <c r="E578" s="1"/>
      <c r="F578" s="1"/>
      <c r="G578" s="1"/>
      <c r="H578" s="1"/>
      <c r="I578" s="14"/>
      <c r="J578" s="14"/>
      <c r="K578" s="14"/>
    </row>
  </sheetData>
  <sheetProtection selectLockedCells="1" selectUnlockedCells="1"/>
  <mergeCells count="4">
    <mergeCell ref="B9:H9"/>
    <mergeCell ref="I178:I179"/>
    <mergeCell ref="I261:I262"/>
    <mergeCell ref="B454:H454"/>
  </mergeCells>
  <printOptions/>
  <pageMargins left="0" right="0" top="0.7479166666666667" bottom="0.7479166666666667" header="0.5118055555555555" footer="0.511805555555555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2020-11-25T08:36:58Z</cp:lastPrinted>
  <dcterms:created xsi:type="dcterms:W3CDTF">2019-02-04T10:18:29Z</dcterms:created>
  <dcterms:modified xsi:type="dcterms:W3CDTF">2020-11-25T08:37:20Z</dcterms:modified>
  <cp:category/>
  <cp:version/>
  <cp:contentType/>
  <cp:contentStatus/>
</cp:coreProperties>
</file>