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66" firstSheet="3" activeTab="6"/>
  </bookViews>
  <sheets>
    <sheet name="источники 2020" sheetId="1" r:id="rId1"/>
    <sheet name="доходы 2020" sheetId="2" r:id="rId2"/>
    <sheet name="функциональная 2020" sheetId="3" r:id="rId3"/>
    <sheet name="функциональная 2021-2022" sheetId="4" r:id="rId4"/>
    <sheet name="ведомственная 2020" sheetId="5" r:id="rId5"/>
    <sheet name="ведомственная 2021-2022" sheetId="6" r:id="rId6"/>
    <sheet name="программы 2020" sheetId="7" r:id="rId7"/>
    <sheet name="программы 2022-2022" sheetId="8" r:id="rId8"/>
    <sheet name="Приложение 19" sheetId="9" r:id="rId9"/>
  </sheets>
  <definedNames>
    <definedName name="dst106983" localSheetId="1">'доходы 2020'!$E$74</definedName>
  </definedNames>
  <calcPr fullCalcOnLoad="1" refMode="R1C1"/>
</workbook>
</file>

<file path=xl/sharedStrings.xml><?xml version="1.0" encoding="utf-8"?>
<sst xmlns="http://schemas.openxmlformats.org/spreadsheetml/2006/main" count="10167" uniqueCount="856">
  <si>
    <t>Приложение № 5</t>
  </si>
  <si>
    <t>к решению Представительного Собрания</t>
  </si>
  <si>
    <t>Горшеченского района Курской области</t>
  </si>
  <si>
    <t xml:space="preserve">  "О   бюджете муниципального района</t>
  </si>
  <si>
    <t>(рублей)</t>
  </si>
  <si>
    <t>Код бюджетной классификации Российской Федерации</t>
  </si>
  <si>
    <t>Наименование доходов</t>
  </si>
  <si>
    <t>Сумма</t>
  </si>
  <si>
    <t>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</si>
  <si>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</si>
  <si>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</si>
  <si>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</si>
  <si>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</si>
  <si>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</si>
  <si>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</si>
  <si>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</si>
  <si>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</si>
  <si>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</si>
  <si>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</si>
  <si>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</si>
  <si>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</si>
  <si>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</si>
  <si>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</si>
  <si>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</si>
  <si>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</si>
  <si>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</si>
  <si>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</si>
  <si>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</si>
  <si>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</si>
  <si>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</si>
  <si>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</si>
  <si>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</si>
  <si>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</si>
  <si>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</si>
  <si>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</si>
  <si>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</si>
  <si>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</si>
  <si>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</si>
  <si>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</si>
  <si>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1 05 03000 01 0000 110</t>
  </si>
  <si>
    <t>Единый сельскохозяйственный налог</t>
  </si>
  <si>
    <t>1 05 03010 01 0000 110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</si>
  <si>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</si>
  <si>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</si>
  <si>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</si>
  <si>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</si>
  <si>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</si>
  <si>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 мировыми  судьями 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</si>
  <si>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</si>
  <si>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</si>
  <si>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</si>
  <si>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</si>
  <si>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1 11 05010 00 0000 120 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</si>
  <si>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</si>
  <si>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</si>
  <si>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</si>
  <si>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</si>
  <si>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</si>
  <si>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</si>
  <si>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</si>
  <si>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</si>
  <si>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</si>
  <si>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</si>
  <si>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</si>
  <si>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</si>
  <si>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</si>
  <si>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</si>
  <si>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</si>
  <si>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1 12 01041 01 0000 120</t>
  </si>
  <si>
    <t xml:space="preserve">Плата за размещение отходов производства </t>
  </si>
  <si>
    <t>1 13 00000 00 0000 000</t>
  </si>
  <si>
    <t>ДОХОДЫ ОТ ОКАЗАНИЯ ПЛАТНЫХ УСЛУГ И КОМПЕНСАЦИИ ЗАТРАТ ГОСУДАРСТВА</t>
  </si>
  <si>
    <t>1 13 01000 00 0000 130</t>
  </si>
  <si>
    <t>Доходы от  оказания  платных услуг (работ)</t>
  </si>
  <si>
    <t>1 13 01990 00 0000 130</t>
  </si>
  <si>
    <t>Прочие доходы от оказания платных услуг (работ)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</si>
  <si>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</si>
  <si>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</si>
  <si>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1 14 00000 00 0000 000</t>
  </si>
  <si>
    <t xml:space="preserve">ДОХОДЫ ОТ ПРОДАЖИ МАТЕРИАЛЬНЫХ  И  НЕМАТЕРИАЛЬНЫХ  АКТИВОВ 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</si>
  <si>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</si>
  <si>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</si>
  <si>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</si>
  <si>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</si>
  <si>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</si>
  <si>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</si>
  <si>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</si>
  <si>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</si>
  <si>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</si>
  <si>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</si>
  <si>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</si>
  <si>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</si>
  <si>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</si>
  <si>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</si>
  <si>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</si>
  <si>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</si>
  <si>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</si>
  <si>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 бюджетной обеспеченности</t>
  </si>
  <si>
    <t>2 02 15001 05 0000 150</t>
  </si>
  <si>
    <t>Дотации   бюджетам   муниципальных   районов   на выравнивание бюджетной обеспеченности</t>
  </si>
  <si>
    <t>2 02 30000 00 0000 150</t>
  </si>
  <si>
    <t>Субвенции бюджетам бюджетной системы Российской Федерации</t>
  </si>
  <si>
    <t>2 02 30013 00 0000 150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</si>
  <si>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</si>
  <si>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2 02 30013 05 0000 150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</si>
  <si>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</si>
  <si>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2 02 30027 00 0000 150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</si>
  <si>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</si>
  <si>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2 02 30027 05 0000 150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</si>
  <si>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</si>
  <si>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2 02 39999 00 0000 150</t>
  </si>
  <si>
    <t>Прочие субвенции</t>
  </si>
  <si>
    <t>2 02 39999 05 0000 150</t>
  </si>
  <si>
    <t>Прочие субвенции бюджетам муниципальных районов</t>
  </si>
  <si>
    <t>"О бюджете муниципального района</t>
  </si>
  <si>
    <t>Наименование источников финансирования дефицита бюджета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</si>
  <si>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</si>
  <si>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</si>
  <si>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</si>
  <si>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бюджетов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</si>
  <si>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</si>
  <si>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</si>
  <si>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</si>
  <si>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</si>
  <si>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</si>
  <si>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</si>
  <si>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01 05 02 01 05 0000 510</t>
  </si>
  <si>
    <t>Увеличение прочих остатков денежных средств бюджетов муниципальных районов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</si>
  <si>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</si>
  <si>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</si>
  <si>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</si>
  <si>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</si>
  <si>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</si>
  <si>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</si>
  <si>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01 05 02 01 05 0000 610</t>
  </si>
  <si>
    <t>Уменьшение прочих остатков денежных средств бюджетов муниципальных районов</t>
  </si>
  <si>
    <t>01 06 00 00 00 0000 000</t>
  </si>
  <si>
    <t>Иные источники внутреннего финансирования дефицитов бюджетов</t>
  </si>
  <si>
    <t>01 06 05 00 00 0000 000</t>
  </si>
  <si>
    <t>Бюджетные кредиты, предоставленные внутри страны в валете Российской Федерации</t>
  </si>
  <si>
    <t>01 06 05 00 00 0000 600</t>
  </si>
  <si>
    <t>Возврат бюджетных кредитов, предоставленных внутри страны в валюте Российской Федерации</t>
  </si>
  <si>
    <t>01 06 05 02 00 0000 600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</si>
  <si>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</si>
  <si>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</si>
  <si>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</si>
  <si>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01 06 05 02 05 2600 640</t>
  </si>
  <si>
    <t>Бюджетные кредиты, предоставляемые для покрытия временных кассовых разрывов</t>
  </si>
  <si>
    <t>01 06 05 02 05 2604 640</t>
  </si>
  <si>
    <t>Бюджетные кредиты, предоставляемые для покрытия временных кассовых разрывов, возникающих при исполнении бюджетов муниципальных образований и для осуществления  мероприятий, связанных с ликвидацией последствий стихийных бедствий</t>
  </si>
  <si>
    <t>01 06 05 00 00 0000 500</t>
  </si>
  <si>
    <t>Предоставление бюджетных кредитов внутри страны в валюте Российской Федерации</t>
  </si>
  <si>
    <t>01 06 05 02 00 0000 500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</si>
  <si>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</si>
  <si>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</si>
  <si>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</si>
  <si>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01 06 05 02 05 2600 540</t>
  </si>
  <si>
    <t>01 06 05 02 05 2604 540</t>
  </si>
  <si>
    <t>Итого источники финансирования дефицитов бюджетов</t>
  </si>
  <si>
    <t>Наименование</t>
  </si>
  <si>
    <t>001</t>
  </si>
  <si>
    <t>Приложение №9</t>
  </si>
  <si>
    <t>ГРБС</t>
  </si>
  <si>
    <t>Рз</t>
  </si>
  <si>
    <t>ПР</t>
  </si>
  <si>
    <t>ЦСР</t>
  </si>
  <si>
    <t>ВР</t>
  </si>
  <si>
    <t>ВСЕГО РАСХОДОВ</t>
  </si>
  <si>
    <t>Администрация Горшеченского района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</si>
  <si>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</si>
  <si>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</si>
  <si>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</si>
  <si>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</si>
  <si>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Обеспечение функционирования главы муниципального образования </t>
  </si>
  <si>
    <t>71 0 00 00000</t>
  </si>
  <si>
    <t xml:space="preserve">Глава муниципального образования </t>
  </si>
  <si>
    <t>71 1 00 00000</t>
  </si>
  <si>
    <t xml:space="preserve">Обеспечение деятельности  и выполнение функций органов местного самоуправления </t>
  </si>
  <si>
    <t>71 1 00 С1402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</si>
  <si>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</si>
  <si>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</si>
  <si>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  власти и представительных органов муниципальных образований</t>
  </si>
  <si>
    <t>03</t>
  </si>
  <si>
    <t>Обеспечение деятельности представительного органа муниципального образования</t>
  </si>
  <si>
    <t>75 0 00 00000</t>
  </si>
  <si>
    <t>Аппарат представительного органа муниципального образования</t>
  </si>
  <si>
    <t>75 3 00 00000</t>
  </si>
  <si>
    <t>75 3 00 С1402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</si>
  <si>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</si>
  <si>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</si>
  <si>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</si>
  <si>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</si>
  <si>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</si>
  <si>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04</t>
  </si>
  <si>
    <t>Муниципальная программа "Социальная поддержка граждан Горшеченского района Курской области"</t>
  </si>
  <si>
    <t>02 0 00 00000</t>
  </si>
  <si>
    <t>Подпрограмма "Улучшение демографической ситуации, совершенствование социальной поддержки семьи и детей" муниципальной программы "Социальная поддержка граждан Горшеченского района Курской области"</t>
  </si>
  <si>
    <t>02 3 00 00000</t>
  </si>
  <si>
    <t>Основное мероприятие "Обеспечение деятельности, связанной с осуществлением переданных полномочий по организации и осуществлению деятельности по опеке и попечительству"</t>
  </si>
  <si>
    <t>02 3 01 00000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</si>
  <si>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</si>
  <si>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02 3 01 13170</t>
  </si>
  <si>
    <t>Муниципальная программа "Развитие муниципальной службы в Горшеченском районе Курской области"</t>
  </si>
  <si>
    <t>09 0 00 00000</t>
  </si>
  <si>
    <t>Подпрограмма "Реализация мероприятий, направленных на развитие муниципальной службы" муниципальной программы "Развитие муниципальной службы в Горшеченском районе Курской области"</t>
  </si>
  <si>
    <t>09 1 00 00000</t>
  </si>
  <si>
    <t xml:space="preserve">Основное мероприятие "Повышение квалификации, подготовка и переподготовка муниципальных служащих"
</t>
  </si>
  <si>
    <t xml:space="preserve">09 1 01 00000 </t>
  </si>
  <si>
    <t>Мероприятия, направленные на развитие муниципальной службы</t>
  </si>
  <si>
    <t>09 1 01 С1437</t>
  </si>
  <si>
    <t>Муниципальная программа "Сохранение и развитие архивного дела в Горшеченском районе"</t>
  </si>
  <si>
    <t>10 0 00 00000</t>
  </si>
  <si>
    <t>Подпрограмма "Организация хранения, комплектования и использования документов Архивного фонда Курской области и иных архивных документов" муниципальной программы "Сохранение и развитие архивного дела в Горшеченском районе"</t>
  </si>
  <si>
    <t>10 2 00 00000</t>
  </si>
  <si>
    <t>Основное мероприятие "Содержание работников, осуществляющих переданные государственные полномочия в сфере архивного дела"</t>
  </si>
  <si>
    <t>10 2 01 00000</t>
  </si>
  <si>
    <t xml:space="preserve">Осуществление отдельных государственных полномочий в сфере архивного дела </t>
  </si>
  <si>
    <t>10 2 01 13360</t>
  </si>
  <si>
    <t>Муниципальная программа "Профилактика правонарушений на территории Горшеченского района Курской области"</t>
  </si>
  <si>
    <t>12 0 00 00000</t>
  </si>
  <si>
    <t>Подпрограмма "Управление муниципальной программой и обеспечение условий реализации" муниципальной программы "Профилактика правонарушений на территории Горшеченского района Курской области"</t>
  </si>
  <si>
    <t>12 1 00 00000</t>
  </si>
  <si>
    <t>Основное мероприятие "Содержание работников, осуществляющих переданные государственные полномочия по обеспечению деятельности комиссий по делам несовершеннолетних и защите их прав"</t>
  </si>
  <si>
    <t>12 1 01 00000</t>
  </si>
  <si>
    <t>Осуществление отдельных государственных полномочий по созданию  и обеспечению деятельности комиссий по делам несовершеннолетних и защите их прав</t>
  </si>
  <si>
    <t>12 1 01 13180</t>
  </si>
  <si>
    <t xml:space="preserve">Муниципальная программа "Содействие занятости населения в Горшеченском районе Курской области " </t>
  </si>
  <si>
    <t>17 0 00 00000</t>
  </si>
  <si>
    <t>Подпрограмма "Развитие институтов рынка труда " муниципальной программы "Содействие занятости населения в Горшеченском районе Курской области "</t>
  </si>
  <si>
    <t>17 2 00 00000</t>
  </si>
  <si>
    <t>Основное мероприятие "Содержание работников, осуществляющих переданные государственные полномочия в сфере трудовых отношений"</t>
  </si>
  <si>
    <t>17 2 01 00000</t>
  </si>
  <si>
    <t>Осуществление отдельных государственных полномочий в сфере трудовых отношений</t>
  </si>
  <si>
    <t>17 2 01 13310</t>
  </si>
  <si>
    <t>Расходы на выплаты персоналу  в целях обеспечения выполнения функций государственными муниципальными органами, казенными учреждениями, органами управления государственными внебюджетными фондами</t>
  </si>
  <si>
    <t>Обеспечение функционирования местных администраций</t>
  </si>
  <si>
    <t>73 0 00 00000</t>
  </si>
  <si>
    <t xml:space="preserve">Обеспечение деятельности администрации муниципального образования </t>
  </si>
  <si>
    <t>73 1 00 00000</t>
  </si>
  <si>
    <t>73 1 00 С1402</t>
  </si>
  <si>
    <t>Непрограммная деятельность органов местного самоуправления</t>
  </si>
  <si>
    <t>77 0 00 00000</t>
  </si>
  <si>
    <t>Непрограммные расходы органов местного самоуправления</t>
  </si>
  <si>
    <t>77 2 00 00000</t>
  </si>
  <si>
    <t>77 2 00 12712</t>
  </si>
  <si>
    <t xml:space="preserve">Осуществление отдельных государственных полномочий по организации и обеспечению деятельности административных комиссий </t>
  </si>
  <si>
    <t>77 2 00 13480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</si>
  <si>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</si>
  <si>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06</t>
  </si>
  <si>
    <t>Муниципальная программа "Повышение эффективности управления финансами в Горшеченском районе Курской области "</t>
  </si>
  <si>
    <t>14 0 00 00000</t>
  </si>
  <si>
    <t>Подпрограмма "Управление муниципальной программой и обеспечение условий реализации " муниципальной программы "Повышение эффективности управления финансами в Горшеченском районе Курской области "</t>
  </si>
  <si>
    <t>14 3 00 00000</t>
  </si>
  <si>
    <t>Основное мероприятие "Создание условий для эффективного управления финансами"</t>
  </si>
  <si>
    <t>14 3 01 00000</t>
  </si>
  <si>
    <t>14 3 01 С1402</t>
  </si>
  <si>
    <t>Обеспечение деятельности контрольно-счетных органов муниципального образования</t>
  </si>
  <si>
    <t>74 0 00 00000</t>
  </si>
  <si>
    <t>Руководитель контрольно-счетного органа муниципального образования</t>
  </si>
  <si>
    <t>74 1 00 00000</t>
  </si>
  <si>
    <t>74 1 00 С1402</t>
  </si>
  <si>
    <t>07</t>
  </si>
  <si>
    <t xml:space="preserve">01 </t>
  </si>
  <si>
    <t>Резервные фонды</t>
  </si>
  <si>
    <t>11</t>
  </si>
  <si>
    <t>Резервные фонды органов местного самоуправления</t>
  </si>
  <si>
    <t>78 0 00 00000</t>
  </si>
  <si>
    <t>78 1 00 00000</t>
  </si>
  <si>
    <t>Резервный фонд местной администрации</t>
  </si>
  <si>
    <t>78 1 00 С1403</t>
  </si>
  <si>
    <t>Другие общегосударственные вопросы</t>
  </si>
  <si>
    <t>13</t>
  </si>
  <si>
    <t>Муниципальная программа "Социальная поддержка граждан Горшеченского района Курской области "</t>
  </si>
  <si>
    <t>Подпрограмма "Управление муниципальной программой и обеспечение условий реализации " муниципальной программы "Социальная поддержка граждан Горшеченского района Курской области "</t>
  </si>
  <si>
    <t>02 1 00 00000</t>
  </si>
  <si>
    <t>Основное мероприятие "Оказание финансовой поддержки общественным организациям"</t>
  </si>
  <si>
    <t>02 1 01 00000</t>
  </si>
  <si>
    <t>Оказание финансовой поддержки общественным организациям ветеранов войны, труда, Вооруженных Сил и правоохранительных органов</t>
  </si>
  <si>
    <t>02 1 01 13200</t>
  </si>
  <si>
    <t xml:space="preserve">Предоставление субсидий бюджетным, автономным учреждениям и иным некоммерческим организациям </t>
  </si>
  <si>
    <t>600</t>
  </si>
  <si>
    <t>Подпрограмма "Развитие мер социальной поддержки отдельных категорий граждан " муниципальной программы "Социальная поддержка граждан Горшеченского района Курской области "</t>
  </si>
  <si>
    <t>02 2  00 00000</t>
  </si>
  <si>
    <t>Основное мероприятие "Обеспечение реализации отдельных мероприятий, направленных на улучшение положения и качества жизни граждан"</t>
  </si>
  <si>
    <t>02 2 01 00000</t>
  </si>
  <si>
    <t>Осуществление мер по улучшению положения и качества жизни граждан</t>
  </si>
  <si>
    <t>02 2 01 С1473</t>
  </si>
  <si>
    <t>Подпрограмма "Улучшение демографической ситуации, совершенствование социальной поддержки семьи и детей " муниципальной программы "Социальная поддержка граждан  Горшеченского района Курской области "</t>
  </si>
  <si>
    <t>Основное мероприятие "Обеспечение реализации отдельных мероприятий, направленных на улучшение демографической ситуации, совершенствования социальной поддержки семьи и детей"</t>
  </si>
  <si>
    <t>02 3 02 00000</t>
  </si>
  <si>
    <t>Мероприятия в области улучшения демографической ситуации, совершенствования социальной поддержки семьи и детей</t>
  </si>
  <si>
    <t>02 3 02 С1474</t>
  </si>
  <si>
    <t>Муниципальная программа "Сохранение и развитие архивного дела в Горшеченском районе "</t>
  </si>
  <si>
    <t>Подпрограмма "Организация хранения, комплектования и использования документов Архивного фонда Курской области и иных архивных документов " муниципальной программы "Сохранение и развитие архивного дела в Горшеченском районе "</t>
  </si>
  <si>
    <t>Основное мероприятие "Развитие архивного дела"</t>
  </si>
  <si>
    <t>10 2 02 00000</t>
  </si>
  <si>
    <t xml:space="preserve">Реализация мероприятий по формированию и содержанию муниципального архива </t>
  </si>
  <si>
    <t>10 2 02 С1438</t>
  </si>
  <si>
    <t>Муниципальная программа "Развитие транспортной системы, обеспечение перевозки пассажиров в Горшеченском районе Курской области и безопасности дорожного движения "</t>
  </si>
  <si>
    <t>11 0 00 00000</t>
  </si>
  <si>
    <t xml:space="preserve">Подпрограмма "Повышение безопасности дорожного движения в Горшеченском районе Курской области " муниципальной программы "Развитие транспортной системы, обеспечение перевозки пассажиров в Горшеченском районе Курской области и безопасности дорожного движения " </t>
  </si>
  <si>
    <t>11 4 00 00000</t>
  </si>
  <si>
    <t>Основное мероприятие "Мероприятия, направленные на предупреждение опасного поведения участников дорожного движения"</t>
  </si>
  <si>
    <t>11 4 01 00000</t>
  </si>
  <si>
    <t>Обеспечение безопасности дорожного движения на автомобильных дорогах местного значения</t>
  </si>
  <si>
    <t>11 4 01 С1459</t>
  </si>
  <si>
    <t>Муниципальная программа "Развитие малого и среднего предпринимательства в Горшеченском районе Курской области "</t>
  </si>
  <si>
    <t>15 0 00 00000</t>
  </si>
  <si>
    <t>Подпрограмма "Содействие развитию малого и среднего предпринимательства в Горшеченском районе Курской области " муниципальной программы "Развитие малого и среднего предпринимательства в Горшеченском районе Курской области "</t>
  </si>
  <si>
    <t>15 1 00 00000</t>
  </si>
  <si>
    <t>Основное мероприятие "Обеспечение реализации отдельных мероприятий, направленных на развитие малого и среднего предпринимательства"</t>
  </si>
  <si>
    <t>15 1 01 00000</t>
  </si>
  <si>
    <t>Обеспечение условий для развития малого и среднего предпринимательства на территории муниципального образования</t>
  </si>
  <si>
    <t>15 1 01 С1405</t>
  </si>
  <si>
    <t>Муниципальная программа "Обеспечение эффективного осуществления полномочий МКУ "ЕДДС" и МКУ "Управление хозяйственного обслуживания " Горшеченского района Курской области "</t>
  </si>
  <si>
    <t>18 0 00 00000</t>
  </si>
  <si>
    <t>Подпрограмма "Обеспечение реализации муниципальной программы "Обеспечение эффективного осуществления полномочий МКУ "ЕДДС" и МКУ "Управление хозяйственного обслуживания" Горшеченского района Курской области " муниципальной программы "Обеспечение эффективного осуществления полномочий МКУ "ЕДДС" и МКУ "Управление хозяйственного обслуживания" Горшеченского района Курской области "</t>
  </si>
  <si>
    <t>18 1 00 00000</t>
  </si>
  <si>
    <t>Основное мероприятие "Финансовое обеспечение реализации программы"</t>
  </si>
  <si>
    <t>18 1 01 00000</t>
  </si>
  <si>
    <t>Расходы на обеспечение деятельности (оказание услуг) муниципальных учреждений</t>
  </si>
  <si>
    <t>18 1 01 С1401</t>
  </si>
  <si>
    <t xml:space="preserve"> 100</t>
  </si>
  <si>
    <t xml:space="preserve">Реализация государственных функций, связанных с общегосударственным управлением </t>
  </si>
  <si>
    <t>76 0 00 00000</t>
  </si>
  <si>
    <t>Выполнение других обязательств муниципального образования</t>
  </si>
  <si>
    <t xml:space="preserve">13 </t>
  </si>
  <si>
    <t>76 1 00 00000</t>
  </si>
  <si>
    <t>Выполнение других (прочих) обязательств органа местного самоуправления</t>
  </si>
  <si>
    <t>76 1 00 С1404</t>
  </si>
  <si>
    <t xml:space="preserve">Непрограммные расходы органов местного самоуправления  </t>
  </si>
  <si>
    <t>77 2 00 59300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</si>
  <si>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</si>
  <si>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</si>
  <si>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</si>
  <si>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 в Горшеченском районе Курской области "</t>
  </si>
  <si>
    <t>13 0 00 00000</t>
  </si>
  <si>
    <t xml:space="preserve">Подпрограмма "Снижение рисков и смягчение последствий чрезвычайных ситуаций природного и техногенного характера в Горшеченском районе Курской области " муниципальной программы "Защита населения и территорий от чрезвычайных ситуаций, обеспечение пожарной безопасности и безопасности людей на водных объектах в Горшеченском районе Курской области " </t>
  </si>
  <si>
    <t>13 2 00 00000</t>
  </si>
  <si>
    <t xml:space="preserve">Основное мероприятие "Финансовое обеспечение реализации программы в области защиты населения и территорий"
</t>
  </si>
  <si>
    <t>13 2 01 00000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</si>
  <si>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</si>
  <si>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13 2 01 С1460</t>
  </si>
  <si>
    <t>Национальная  экономика</t>
  </si>
  <si>
    <t>Дорожное хозяйство (дорожные фонды)</t>
  </si>
  <si>
    <t xml:space="preserve">09 </t>
  </si>
  <si>
    <t>Подпрограмма "Развитие сети автомобильных дорог Горшеченского района Курской области " муниципальной программы "Развитие транспортной системы, обеспечение перевозки пассажиров в Горшеченском районе Курской области и безопасности дорожного движения "</t>
  </si>
  <si>
    <t>11 2 00 00000</t>
  </si>
  <si>
    <t>Основное мероприятие "Содействие развитию автомобильных дорог местного значения"</t>
  </si>
  <si>
    <t>11 2 01 00000</t>
  </si>
  <si>
    <t>Капитальные вложения в объекты государственной (муниципальной) собственности</t>
  </si>
  <si>
    <t>400</t>
  </si>
  <si>
    <t>Строительство (реконструкция) автомобильных дорог общего пользования местного значения</t>
  </si>
  <si>
    <t>11 2 01 С1423</t>
  </si>
  <si>
    <t>Капитальный ремонт, ремонт и содержание автомобильных дорог общего пользования местного значения</t>
  </si>
  <si>
    <t>11 2 01 C1424</t>
  </si>
  <si>
    <t>Другие вопросы в области национальной экономики</t>
  </si>
  <si>
    <t>12</t>
  </si>
  <si>
    <t>Муниципальная программа "Энергосбережение и повышение энергетической эффективности Горшеченского района Курской области"</t>
  </si>
  <si>
    <t>05 0 00 00000</t>
  </si>
  <si>
    <t>Подпрограмма "Энергосбережение  и повышение энергетической эффективности Горшеченского района Курской области" муниципальной программы "Энергосбережение и повышение энергетической эффективности в Горшеченском районе Курской области"</t>
  </si>
  <si>
    <t>05 1 00 00000</t>
  </si>
  <si>
    <t>Основное мероприятие "Поддержка мероприятий в области энергосбережения и повышения энергетической эффективности"</t>
  </si>
  <si>
    <t>05 1 01 00000</t>
  </si>
  <si>
    <t>Мероприятия в области энергосбережения</t>
  </si>
  <si>
    <t>05 1 01 С1434</t>
  </si>
  <si>
    <t>Муниципальная программа "Обеспечение доступным и комфортным жильем и коммунальными услугами граждан в Горшеченском районе Курской области"</t>
  </si>
  <si>
    <t>07 0 00 00000</t>
  </si>
  <si>
    <t>Подпрограмма "Создание условий для обеспечения доступным и комфортным жильем и коммунальными услугами граждан в Горшеченском районе Курской области" муниципальной программы "Обеспечение доступным и комфортным жильем и коммунальными услугами граждан в Горшеченском районе Курской области"</t>
  </si>
  <si>
    <t>07 2 00 00000</t>
  </si>
  <si>
    <t>Реализация Федерального закона от 24 июля 2007 года №221-ФЗ "О государственном кадастре недвижимости"</t>
  </si>
  <si>
    <t>07 2 03 00000</t>
  </si>
  <si>
    <t>07 2 03 S3600</t>
  </si>
  <si>
    <t>Жилищно-коммунальное хозяйство</t>
  </si>
  <si>
    <t>05</t>
  </si>
  <si>
    <t>Коммунальное хозяйство</t>
  </si>
  <si>
    <t>Муниципальная программа "Охрана окружающей среды в Горшеченском районе Курской области "</t>
  </si>
  <si>
    <t>06 0 00 00000</t>
  </si>
  <si>
    <t>Подпрограмма "Экология и чистая вода Горшеченского района Курской области " муниципальной программы "Охрана окружающей среды в Горшеченском районе Курской области "</t>
  </si>
  <si>
    <t>06 1 00 00000</t>
  </si>
  <si>
    <t>Основное мероприятие "Разработка и реализация мероприятий, способствующих обеспечению населения экологически чистой питьевой водой"</t>
  </si>
  <si>
    <t>06 1 01 00000</t>
  </si>
  <si>
    <t>Мероприятия по обеспечению населения экологически чистой питьевой водой</t>
  </si>
  <si>
    <t>06 1 01 С1427</t>
  </si>
  <si>
    <t xml:space="preserve">05 </t>
  </si>
  <si>
    <t>16 0 00 00000</t>
  </si>
  <si>
    <t>16 1 00 00000</t>
  </si>
  <si>
    <t>16 1 01 00000</t>
  </si>
  <si>
    <t>Создание условий для развития социальной и инженерной инфраструктуры муниципальных образований</t>
  </si>
  <si>
    <t>16 1 01 С1417</t>
  </si>
  <si>
    <t>Благоустройство</t>
  </si>
  <si>
    <t>Подпрограмма "Обеспечение качественными услугами ЖКХ населения Горшеченского района Курской области муниципальной программы "Обеспечение доступным и комфортным жильем и коммунальными услугами граждан в Горшеченском районе Курской области"</t>
  </si>
  <si>
    <t>07 3 00 00000</t>
  </si>
  <si>
    <t xml:space="preserve">Основное мероприятие "Создание безопасной, удобной и привлекательной среды территории муниципального образования"
</t>
  </si>
  <si>
    <t>07 3 01 00000</t>
  </si>
  <si>
    <t>Мероприятия по благоустройству</t>
  </si>
  <si>
    <t>07 3 01 С1433</t>
  </si>
  <si>
    <t>Здравоохранение</t>
  </si>
  <si>
    <t>Санитарно-эпидемиологическое благополучие</t>
  </si>
  <si>
    <t>Основное мероприятие "Создание безопасной, удобной и привлекательной среды территории муниципального образования"</t>
  </si>
  <si>
    <t>07 3 01 12700</t>
  </si>
  <si>
    <t>Социальная политика</t>
  </si>
  <si>
    <t>10</t>
  </si>
  <si>
    <t>Пенсионное обеспечение</t>
  </si>
  <si>
    <t>02 2 00 00000</t>
  </si>
  <si>
    <t>Основное мероприятие "Предоставление доплат к пенсии"</t>
  </si>
  <si>
    <t>02 2 02 00000</t>
  </si>
  <si>
    <t>Выплата пенсий за выслугу лет и доплат к пенсиям муниципальных служащих</t>
  </si>
  <si>
    <t>02 2 02 С1445</t>
  </si>
  <si>
    <t>Социальное обеспечение и иные выплаты населению</t>
  </si>
  <si>
    <t>300</t>
  </si>
  <si>
    <t>Социальное обеспечение населения</t>
  </si>
  <si>
    <t>Основное мероприятие "Социальная поддержка граждан"</t>
  </si>
  <si>
    <t>02 2 03 00000</t>
  </si>
  <si>
    <t xml:space="preserve">Обеспечение мер социальной поддержки реабилитированных лиц и лиц, признанных пострадавшими от политических репрессий </t>
  </si>
  <si>
    <t>02 2 03 11170</t>
  </si>
  <si>
    <t xml:space="preserve">Предоставление социальной поддержки отдельным категориям граждан по обеспечению продовольственными товарами </t>
  </si>
  <si>
    <t xml:space="preserve">10 </t>
  </si>
  <si>
    <t>02 2 03 11180</t>
  </si>
  <si>
    <t xml:space="preserve">Обеспечение мер социальной поддержки ветеранов труда </t>
  </si>
  <si>
    <t>02 2 03 13150</t>
  </si>
  <si>
    <t>Обеспечение мер социальной поддержки тружеников тыла</t>
  </si>
  <si>
    <t>02 2 03 13160</t>
  </si>
  <si>
    <t>Подпрограмма "Создание условий для обеспечения доступным и комфортным жильем граждан в Горшеченском районе Курской области" муниципальной программы "Обеспечение доступным и комфортным жильем и коммунальными услугами граждан в Горшеченском районе Курской области"</t>
  </si>
  <si>
    <t>Основное мероприятие "Обеспечение жильем отдельных категорий граждан Горшеченского района Курской области"</t>
  </si>
  <si>
    <t>07 2 02 00000</t>
  </si>
  <si>
    <t>Реализация мероприятий по обеспечению жильем молодых семей</t>
  </si>
  <si>
    <t>07 2 02 L4970</t>
  </si>
  <si>
    <t>Охрана семьи и детства</t>
  </si>
  <si>
    <t>Ежемесячное пособие на ребенка</t>
  </si>
  <si>
    <t>02 2 03 11130</t>
  </si>
  <si>
    <t>Основное мероприятие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</si>
  <si>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02 3 03 00000</t>
  </si>
  <si>
    <t>Содержание ребенка в семье опекуна и приемной семье, а также вознаграждение, причитающееся приемному родителю</t>
  </si>
  <si>
    <t>02 3 03 13190</t>
  </si>
  <si>
    <t xml:space="preserve">Другие вопросы в области социальной политики </t>
  </si>
  <si>
    <t xml:space="preserve">06 </t>
  </si>
  <si>
    <t>02 1  00 00000</t>
  </si>
  <si>
    <t>Основное мероприятие "Обеспечение деятельности, связанной с осуществлением переданных полномочий в сфере социальной защиты населения"</t>
  </si>
  <si>
    <t>02 1 02 00000</t>
  </si>
  <si>
    <t xml:space="preserve">Содержание работников, осуществляющих переданные государственные полномочия в сфере социальной защиты </t>
  </si>
  <si>
    <t>02 1 02 13220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</si>
  <si>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</si>
  <si>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</si>
  <si>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</si>
  <si>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 xml:space="preserve">14 </t>
  </si>
  <si>
    <t>Подпрограмма "Эффективная система межбюджетных отношений " муниципальной программы "Повышение эффективности управления финансами в Горшеченском районе Курской области "</t>
  </si>
  <si>
    <t>14 2 00 00000</t>
  </si>
  <si>
    <t xml:space="preserve">Основное мероприятие "Выравнивание финансовых возможностей местных бюджетов" </t>
  </si>
  <si>
    <t>14 2 01 00000</t>
  </si>
  <si>
    <t>Выравнивание бюджетной обеспеченности поселений (включая городские округа)</t>
  </si>
  <si>
    <t>14 2 01 13450</t>
  </si>
  <si>
    <t xml:space="preserve">Межбюджетные трансферты </t>
  </si>
  <si>
    <t>500</t>
  </si>
  <si>
    <t>Отдел образования Администрации Горшеченского района Курской области</t>
  </si>
  <si>
    <t>002</t>
  </si>
  <si>
    <t xml:space="preserve">Образование </t>
  </si>
  <si>
    <t>Дошкольное образование</t>
  </si>
  <si>
    <t>Муниципальная программа "Развитие образования в Горшеченском районе Курской области "</t>
  </si>
  <si>
    <t>03 0 00 00000</t>
  </si>
  <si>
    <t>Подпрограмма "Управление муниципальной программой и обеспечение условий реализации " муниципальной программы "Развитие образования в Горшеченском районе Курской области "</t>
  </si>
  <si>
    <t>03 1 00 00000</t>
  </si>
  <si>
    <t>Основное мероприятие "Обеспечение реализации подпрограммы"</t>
  </si>
  <si>
    <t>03 1 01 00000</t>
  </si>
  <si>
    <t>Содержание работников, осуществляющих переданные государственные полномочия по выплате компенсации части родительской платы</t>
  </si>
  <si>
    <t>03 1 01 13120</t>
  </si>
  <si>
    <t>Подпрограмма "Развитие дошкольного и общего образования детей" муниципальной программы "Развитие образования в Горшеченском районе Курской области "</t>
  </si>
  <si>
    <t>03 2 00 00000</t>
  </si>
  <si>
    <t>Основное мероприятие "Содействие развитию дошкольного образования"</t>
  </si>
  <si>
    <t>03 2 01 00000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</si>
  <si>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услуг)</t>
  </si>
  <si>
    <t>03 2 01 13030</t>
  </si>
  <si>
    <t>03 2 01 С1401</t>
  </si>
  <si>
    <t>Общее образование</t>
  </si>
  <si>
    <t>Основное мероприятие "Содействие развитию общего образования"</t>
  </si>
  <si>
    <t>03 2 02 00000</t>
  </si>
  <si>
    <t xml:space="preserve">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</si>
  <si>
    <t>03 2 02 13040</t>
  </si>
  <si>
    <t>Обеспечение проведения капитального ремонта муниципальных образовательных организаций</t>
  </si>
  <si>
    <t>03 2 02 S3050</t>
  </si>
  <si>
    <t>Обеспечение предоставления мер социальной поддержки работникам муниципальных образовательных организаций</t>
  </si>
  <si>
    <t>03 2 02 S3060</t>
  </si>
  <si>
    <t>Мероприятия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 общеобразовательных организациях</t>
  </si>
  <si>
    <t>03 2 02 S3090</t>
  </si>
  <si>
    <t>03 2 02 С1401</t>
  </si>
  <si>
    <t>Муниципальная программа "Профилактика правонарушений на территории Горшеченского района Курской области "</t>
  </si>
  <si>
    <t>Подпрограмма "Обеспечение правопорядка на территории Горшеченского района Курской области " муниципальной программы "Профилактика правонарушений на территории Горшеченского района Курской области "</t>
  </si>
  <si>
    <t>12 2 00 00000</t>
  </si>
  <si>
    <t>Основное мероприятие "Профилактика экстремизма и терроризма"</t>
  </si>
  <si>
    <t>12 2 02 00000</t>
  </si>
  <si>
    <t>Реализация мероприятий, направленных на обеспечение правопорядка на территории муниципального образования</t>
  </si>
  <si>
    <t>12 2 02 С1435</t>
  </si>
  <si>
    <t>Основное мероприятие "Профилактика наркомании и медико-социальная реабилитация больных наркоманией"</t>
  </si>
  <si>
    <t>12 2 03 00000</t>
  </si>
  <si>
    <t>12 2 03 С1435</t>
  </si>
  <si>
    <t>Подпрограмма "Содействие временной занятости отдельных категорий граждан " муниципальной программы "Содействие занятости населения в Горшеченском районе Курской области на 2018 -2020 годы"</t>
  </si>
  <si>
    <t>17 1 00 00000</t>
  </si>
  <si>
    <t>Основное мероприятие "Обеспечение реализации мероприятий, направленных на повышение эффективности занятости населения"</t>
  </si>
  <si>
    <t>17 1 01 00000</t>
  </si>
  <si>
    <t>Развитие рынков труда, повышение эффективности занятости населения</t>
  </si>
  <si>
    <t>17 1 01 С1436</t>
  </si>
  <si>
    <t>Дополнительное образование детей</t>
  </si>
  <si>
    <t>Подпрограмма "Развитие дополнительного образования и системы воспитания детей" муниципальной программы "Развитие образования в Горшеченском районе Курской области "</t>
  </si>
  <si>
    <t>03 3 00 00000</t>
  </si>
  <si>
    <t>Основное мероприятие "Содействие развитию дополнительного образования детей"</t>
  </si>
  <si>
    <t>03 3 01 00000</t>
  </si>
  <si>
    <t>03 3 01 С1401</t>
  </si>
  <si>
    <t>Основное мероприятие "Содействие патриотическому воспитанию детей"</t>
  </si>
  <si>
    <t>03 3 02 00000</t>
  </si>
  <si>
    <t>Мероприятия по патриотическому воспитанию детей</t>
  </si>
  <si>
    <t>03 3 02 С1454</t>
  </si>
  <si>
    <t xml:space="preserve">Молодежная политика </t>
  </si>
  <si>
    <t>Муниципальная программа "Повышение эффективности работы с молодежью, организация отдыха и оздоровления детей, молодежи, развитие физической культуры и спорта в Горшеченском районе Курской области "</t>
  </si>
  <si>
    <t>08 0 00 00000</t>
  </si>
  <si>
    <t>Подпрограмма "Оздоровление и отдых детей " муниципальной программы "Повышение эффективности работы с молодежью, организация отдыха и оздоровления детей,  молодежи, развитие физической культуры и спорта в Горшеченском районе Курской области "</t>
  </si>
  <si>
    <t>08 4 00 00000</t>
  </si>
  <si>
    <t>Основное мероприятие "Содействие развитию системы оздоровления и отдыха детей"</t>
  </si>
  <si>
    <t>08 4 01 00000</t>
  </si>
  <si>
    <t xml:space="preserve">07 </t>
  </si>
  <si>
    <t>08 4 01 С1401</t>
  </si>
  <si>
    <t>Мероприятия, связанные с организацией отдыха детей в каникулярное время</t>
  </si>
  <si>
    <t>08 4 01 S3540</t>
  </si>
  <si>
    <t>Другие вопросы в области образования</t>
  </si>
  <si>
    <t>03 1 01 С1401</t>
  </si>
  <si>
    <t xml:space="preserve">Основное мероприятие "Сопровождение реализации отдельных мероприятий муниципальной программы"
</t>
  </si>
  <si>
    <t>03 1 02 00000</t>
  </si>
  <si>
    <t>Мероприятий в области образования</t>
  </si>
  <si>
    <t>03 1 02 С1447</t>
  </si>
  <si>
    <t>73 0  00 00000</t>
  </si>
  <si>
    <t>Основное мероприятие "Социальная поддержка работников образовательных организаций"</t>
  </si>
  <si>
    <t>03 1 03 00000</t>
  </si>
  <si>
    <t xml:space="preserve">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организаций </t>
  </si>
  <si>
    <t xml:space="preserve">03 </t>
  </si>
  <si>
    <t>03 1 03 13070</t>
  </si>
  <si>
    <t>Выплата компенсации части родительской платы</t>
  </si>
  <si>
    <t>03 2 02 13000</t>
  </si>
  <si>
    <t>Отдел по вопросам культуры, молодежи, физической культуры и спорта Администрации Горшеченского района Курской области</t>
  </si>
  <si>
    <t>003</t>
  </si>
  <si>
    <t>Подпрограмма "Повышение эффективности реализации молодежной политики " муниципальной программы "Повышение эффективности работы с молодежью, организация отдыха и оздоровления детей,  молодежи, развитие физической культуры и спорта в Горшеченском районе Курской области "</t>
  </si>
  <si>
    <t>08 2 00 00000</t>
  </si>
  <si>
    <t>Основное мероприятие "Создание условий для вовлечения молодежи в активную общественную деятельность"</t>
  </si>
  <si>
    <t>08 2 01 00000</t>
  </si>
  <si>
    <t>Реализация мероприятий в сфере молодежной политики</t>
  </si>
  <si>
    <t>08 2 01 С1414</t>
  </si>
  <si>
    <t>Культура, кинематография</t>
  </si>
  <si>
    <t>08</t>
  </si>
  <si>
    <t>Культура</t>
  </si>
  <si>
    <t>Муниципальная программа "Развитие культуры в Горшеченском районе"</t>
  </si>
  <si>
    <t>01 0 00 00000</t>
  </si>
  <si>
    <t>Подпрограмма "Искусство" муниципальной программы "Развитие культуры в Горшеченском районе"</t>
  </si>
  <si>
    <t>01 1 00 00000</t>
  </si>
  <si>
    <t>Основное мероприятие "Сохранение и развитие культуры и кинематографии"</t>
  </si>
  <si>
    <t>01 1 01 00000</t>
  </si>
  <si>
    <t>01 1 01 С1401</t>
  </si>
  <si>
    <t>Проведение мероприятий в области культуры</t>
  </si>
  <si>
    <t>01 1 01 С1463</t>
  </si>
  <si>
    <t>Подпрограмма "Наследие" муниципальной программы "Развитие культуры в Горшеченском районе"</t>
  </si>
  <si>
    <t>01 2 00 00000</t>
  </si>
  <si>
    <t>Основное мероприятие "Сохранение и развитие библиотечного дела"</t>
  </si>
  <si>
    <t>01 2 01 00000</t>
  </si>
  <si>
    <t>01 2 01 С1401</t>
  </si>
  <si>
    <t>Организация библиотечного обслуживания населения, комплектование и обеспечение сохранности библиотечных фондов библиотек, развитие библиотечного дела</t>
  </si>
  <si>
    <t>01 2 01 С1442</t>
  </si>
  <si>
    <t>Другие вопросы в области культуры, кинематографии</t>
  </si>
  <si>
    <t>Подпрограмма "Управление муниципальной программой и обеспечение условий реализации" муниципальной программы "Развитие культуры в Горшеченском районе"</t>
  </si>
  <si>
    <t>01 3 00 00000</t>
  </si>
  <si>
    <t>01 3 01 00000</t>
  </si>
  <si>
    <t>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</si>
  <si>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01 3 01 13340</t>
  </si>
  <si>
    <t>01 3 01 С1401</t>
  </si>
  <si>
    <t>Осуществление отдельных государственных полномочий по предоставлению работникам муниципальных учреждений культуры мер социальной поддержки</t>
  </si>
  <si>
    <t>01 3 01 13350</t>
  </si>
  <si>
    <t>Физическая культура и спорт</t>
  </si>
  <si>
    <t>Массовый спорт</t>
  </si>
  <si>
    <t>Подпрограмма "Реализация муниципальной политики в сфере физической культуры и спорта " муниципальной программы "Повышение эффективности работы с молодежью, организация отдыха и оздоровления детей,  молодежи, развитие физической культуры и спорта в Горшеченском районе Курской области "</t>
  </si>
  <si>
    <t>08 3 00 00000</t>
  </si>
  <si>
    <t>Основное мероприятие "Физическое воспитание и обеспечение организации и проведения физкультурных мероприятий и массовых спортивных мероприятий"</t>
  </si>
  <si>
    <t>08 3 01 00000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</si>
  <si>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</si>
  <si>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08 3 01 С1406</t>
  </si>
  <si>
    <t xml:space="preserve">11 </t>
  </si>
  <si>
    <t>Подпрограмма "Улучшение демографической ситуации, совершенствование социальной поддержки семьи и детей " муниципальной программы "Социальная поддержка граждан Горшеченского района Курской области "</t>
  </si>
  <si>
    <t>Муниципальная программа "Развитие муниципальной службы в Горшеченском районе Курской области "</t>
  </si>
  <si>
    <t>Подпрограмма "Реализация мероприятий, направленных на развитие муниципальной службы " муниципальной программы "Развитие муниципальной службы в Горшеченском районе Курской области "</t>
  </si>
  <si>
    <t>Подпрограмма "Управление муниципальной программой и обеспечение условий реализации " муниципальной программы "Профилактика правонарушений на территории Горшеченского района Курской области "</t>
  </si>
  <si>
    <t>Подпрограмма "Содействие временной занятости отдельных категорий граждан " муниципальной программы "Содействие занятости населения в Горшеченском районе Курской области"</t>
  </si>
  <si>
    <t>Приложение №7</t>
  </si>
  <si>
    <t>Муниципальная программа "Энергосбережение и повышение энергетической эффективности Горшеченского района Курской области на 2010-2015 годы и на перспективу до 2020 года"</t>
  </si>
  <si>
    <t>Подпрограмма "Энергосбережение  и повышение энергетической эффективности Горшеченского района Курской области на 2010-2015 годы и на перспективу до 2020 года" муниципальной программы "Энергосбережение и повышение энергетической эффективности в Горшеченском районе Курской области на 2010-2015 годы и на перспективу до 2020 года"</t>
  </si>
  <si>
    <t>Муниципальная программа "Обеспечение доступным и комфортным жильем и коммунальными услугами граждан в Горшеченском районе Курской области "</t>
  </si>
  <si>
    <t>Подпрограмма "Создание условий для обеспечения доступным и комфортным жильем и коммунальными услугами граждан в Горшеченском районе Курской области" муниципальной программы "Обеспечение доступным и комфортным жильем и коммунальными услугами граждан в Горшеченском районе Курской области "</t>
  </si>
  <si>
    <t>Подпрограмма "Обеспечение качественными услугами ЖКХ населения Горшеченского района Курской области муниципальной программы "Обеспечение доступным и комфортным жильем и коммунальными услугами граждан в Горшеченском районе Курской области "</t>
  </si>
  <si>
    <t>Мероприятия в области образования</t>
  </si>
  <si>
    <t>Подпрограмма "Создание условий для обеспечения доступным и комфортным жильем граждан в Горшеченском районе Курской области" муниципальной программы "Обеспечение доступным и комфортным жильем и коммунальными услугами граждан в Горшеченском районе Курской области "</t>
  </si>
  <si>
    <t>Приложение №11</t>
  </si>
  <si>
    <t xml:space="preserve">Сумма </t>
  </si>
  <si>
    <t>Муниципальная программа "Развитие культуры в Горшеченском районе "</t>
  </si>
  <si>
    <t>Подпрограмма "Искусство " муниципальной программы "Развитие культуры в Горшеченском районе "</t>
  </si>
  <si>
    <t>Подпрограмма "Наследие " муниципальной программы "Развитие культуры в Горшеченском районе "</t>
  </si>
  <si>
    <t>Подпрограмма "Управление муниципальной программой и обеспечение условий реализации " муниципальной программы "Развитие культуры в Горшеченском районе "</t>
  </si>
  <si>
    <t>Содержание работников, осуществляющих переданные государственные полномочия в сфере социальной защиты</t>
  </si>
  <si>
    <t xml:space="preserve">Подпрограмма "Энергосбережение  и повышение энергетической эффективности Горшеченского района Курской области" муниципальной программы "Энергосбережение и повышение энергетической эффективности в Горшеченском районе Курской области" </t>
  </si>
  <si>
    <t>2 02 39998 00 0000 150</t>
  </si>
  <si>
    <t>2 02 39998 05 0000 150</t>
  </si>
  <si>
    <t>1 03 02231 01 0000 110</t>
  </si>
  <si>
    <t>1 03 02241 01 0000 110</t>
  </si>
  <si>
    <t>1 03 02251 01 0000 110</t>
  </si>
  <si>
    <t>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</si>
  <si>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</si>
  <si>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</si>
  <si>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</si>
  <si>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</si>
  <si>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Осуществление переданных полномочий Российской Федерации на государственную регистрацию актов гражданского состояния</t>
  </si>
  <si>
    <t>03 2 02 S3080</t>
  </si>
  <si>
    <t>Подпрограмма "Управление муниципальной программой и обеспечение условий реализации" муниципальной программы "Развитие образования в Горшеченском районе Курской области"</t>
  </si>
  <si>
    <t>Подпрограмма "Развитие дополнительного образования и системы воспитания детей" муниципальной программы "Развитие образования в Горшеченском районе Курской области"</t>
  </si>
  <si>
    <t>Организация отдыха детей в каникулярное время</t>
  </si>
  <si>
    <t>08 4 01 13540</t>
  </si>
  <si>
    <t>03 2 02 13080</t>
  </si>
  <si>
    <t>Предоставление мер социальной поддержки работникам муниципальных образовательных организаций</t>
  </si>
  <si>
    <t>03 2 02 13060</t>
  </si>
  <si>
    <t xml:space="preserve">Расходы на приобретение горюче-смазочных материалов для обеспечения подвоза обучающихся муниципальных общеобразовательных организаций к месту обучения и обратно
</t>
  </si>
  <si>
    <t>03 2 02 13090</t>
  </si>
  <si>
    <t>07 2 03 13600</t>
  </si>
  <si>
    <t xml:space="preserve">1 05 04020 02 0000 110
</t>
  </si>
  <si>
    <t xml:space="preserve">Налог, взимаемый в связи с применением патентной системы налогообложения, зачисляемый в бюджеты муниципальных районов
</t>
  </si>
  <si>
    <t xml:space="preserve">1 05 04000 02 0000 110
</t>
  </si>
  <si>
    <t xml:space="preserve">Налог, взимаемый в связи с применением патентной системы налогообложения
</t>
  </si>
  <si>
    <t xml:space="preserve">Мероприятий по модернизации, реконструкции объектов систем водоснабжения и (или) водоотведения в целях обеспечения населения экологически чистой питьевой водой
</t>
  </si>
  <si>
    <t>06 1 01 S2748</t>
  </si>
  <si>
    <t xml:space="preserve">1 11 05025 05 0000 120
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</si>
  <si>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
</t>
  </si>
  <si>
    <t>07 2 P5 00000</t>
  </si>
  <si>
    <t>07 2 P5 54950</t>
  </si>
  <si>
    <t xml:space="preserve">1 11 05020 00 0000 120
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</si>
  <si>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</si>
  <si>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03 2 Е1 51690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</si>
  <si>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профиля в общеобразовательных организациях, расположенных в сельской местности и малых городах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</si>
  <si>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</si>
  <si>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03 2 E4 52100</t>
  </si>
  <si>
    <t>Внедрение целевой модели цифровой образовательной среды в общеобразовательных организациях</t>
  </si>
  <si>
    <t xml:space="preserve">Расходы на реализацию проекта "Народный бюджет"
</t>
  </si>
  <si>
    <t>03 2 01 S3604</t>
  </si>
  <si>
    <t>Основное мероприятие "Содействие развитию социальной и инженерной инфраструктуры"</t>
  </si>
  <si>
    <t>Развитие социальной и инженерной инфраструктуры муниципальных образований Курской области</t>
  </si>
  <si>
    <t>07 2 01 00000</t>
  </si>
  <si>
    <t>07 2 01 S1500</t>
  </si>
  <si>
    <t>03 2 01 13604</t>
  </si>
  <si>
    <t>1 11 05075 05 0000 120</t>
  </si>
  <si>
    <t xml:space="preserve">Доходы от сдачи в аренду имущества, составляющего казну муниципальных районов (за исключением земельных участков)
</t>
  </si>
  <si>
    <t xml:space="preserve">1 11 05070 00 0000 120
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</si>
  <si>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</si>
  <si>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2 02 20000 00 0000 150</t>
  </si>
  <si>
    <t>Субсидии бюджетам бюджетной системы Российской Федерации (межбюджетные субсидии)</t>
  </si>
  <si>
    <t>2 02 29999 00 0000 150</t>
  </si>
  <si>
    <t>Прочие субсидии</t>
  </si>
  <si>
    <t>2 02 29999 05 0000 150</t>
  </si>
  <si>
    <t>Прочие субсидии бюджетам муниципальных районов</t>
  </si>
  <si>
    <t>Прогнозируемое поступление доходов в бюджет муниципального района в 2020 году</t>
  </si>
  <si>
    <t>Ведомственная структура расходов бюджета муниципального района на 2020 год</t>
  </si>
  <si>
    <t xml:space="preserve">                                                                                                                "Горшеченский район» Курской области на 2020 год</t>
  </si>
  <si>
    <t>и на плановый период 2021 и 2022 годов"</t>
  </si>
  <si>
    <t>Распределение бюджетных ассигнований по разделам, подразделам, целевым статьям (муниципальным программам Горшеченского района и непрограммным направлениям деятельности), группам видов расходов классификации расходов бюджета муниципального района на 2020 год</t>
  </si>
  <si>
    <t xml:space="preserve"> </t>
  </si>
  <si>
    <t>Распределение бюджетных ассигнований по целевым статьям (муниципальным программам Горшеченского района и непрограммным направлениям деятельности), группам видов расходов классификации расходов бюджета муниципального района на 2020 год</t>
  </si>
  <si>
    <t>Условно  утвержденные расходы</t>
  </si>
  <si>
    <t>Условно утвержденные расходы</t>
  </si>
  <si>
    <t>Содержание работников, осуществляющих отдельные государственные полномочия по организации мероприятий при осуществлении деятельности по обращению с животными без владельцев</t>
  </si>
  <si>
    <t>Мероприятия по внесению в Единый государственный реестр недвижимости сведений о границах муниципальных образований и границах населенных пунктов</t>
  </si>
  <si>
    <t>Сумма на 2021 год</t>
  </si>
  <si>
    <t>Сумма на 2022 год</t>
  </si>
  <si>
    <t>Ведомственная структура расходов бюджета муниципального района на плановый период 2021 и 2022 годов</t>
  </si>
  <si>
    <t>Распределение бюджетных ассигнований по разделам, подразделам, целевым статьям (муниципальным программам Горшеченского района и непрограммным направлениям деятельности), группам видов расходов классификации расходов бюджета муниципального района на плановый период 2021 и 2022 годов</t>
  </si>
  <si>
    <t>Распределение бюджетных ассигнований по целевым статьям (муниципальным программам Горшеченского района и непрограммным направлениям деятельности), группам видов расходов классификации расходов бюджета муниципального района на плановый период 2021 и 2022 годов</t>
  </si>
  <si>
    <t xml:space="preserve">Сумма на 2021 год </t>
  </si>
  <si>
    <t>Сумма  на 2022 год</t>
  </si>
  <si>
    <t>Прочие безвозмездные поступления в бюджеты муниципальных районов</t>
  </si>
  <si>
    <t>№ п/п</t>
  </si>
  <si>
    <t>Наименование муниципальных образований</t>
  </si>
  <si>
    <t>Итого</t>
  </si>
  <si>
    <t>Источники финансирования дефицита бюджета муниципального района на 2020 год</t>
  </si>
  <si>
    <t>Приложение №10</t>
  </si>
  <si>
    <t>Приложение №8</t>
  </si>
  <si>
    <t>Приложение №12</t>
  </si>
  <si>
    <t>Единая субвенция местным бюджетам</t>
  </si>
  <si>
    <t>Единая субвенция бюджетам муниципальных районов</t>
  </si>
  <si>
    <t>02 1 02 С1402</t>
  </si>
  <si>
    <t>Субсидии бюджетам муниципальных районов на создание новых мест дополнительного образования детей</t>
  </si>
  <si>
    <t>2 02 25491 05 0000 150</t>
  </si>
  <si>
    <t xml:space="preserve"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
</t>
  </si>
  <si>
    <t>2 02 25169 05 0000 150</t>
  </si>
  <si>
    <t>2 02 25169 00 0000 150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</si>
  <si>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</si>
  <si>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2 02 25491 00 0000 150</t>
  </si>
  <si>
    <t xml:space="preserve">Субсидии бюджетам на создание новых мест дополнительного образования детей
</t>
  </si>
  <si>
    <t xml:space="preserve">2 02 25210 00 0000 150
</t>
  </si>
  <si>
    <t xml:space="preserve"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
</t>
  </si>
  <si>
    <t xml:space="preserve">2 02 25210 05 0000 150
</t>
  </si>
  <si>
    <t xml:space="preserve"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
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</si>
  <si>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</si>
  <si>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</si>
  <si>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</si>
  <si>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</si>
  <si>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2 02 45160 00 0000 150
</t>
  </si>
  <si>
    <t xml:space="preserve"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
</t>
  </si>
  <si>
    <t>2 02 45160 05 0000 150</t>
  </si>
  <si>
    <t xml:space="preserve"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
</t>
  </si>
  <si>
    <t>2 02 40000 00 0000 150</t>
  </si>
  <si>
    <t>Иные межбюджетные трансферты</t>
  </si>
  <si>
    <t>2 07 00000 00 0000 150</t>
  </si>
  <si>
    <t>ПРОЧИЕ БЕЗВОЗМЕЗДНЫЕ ПОСТУПЛЕНИЯ</t>
  </si>
  <si>
    <t>2 07 05000 05 0000 150</t>
  </si>
  <si>
    <t>2 07 05030 05 0000 150</t>
  </si>
  <si>
    <t>2 19 25097 05 0000 150</t>
  </si>
  <si>
    <t>Возврат остатков субсидий на создание в общеобразовательных организациях, расположенных в сельской местности, условий для занятий физической культурой и спортом из бюджетов муниципальных районов</t>
  </si>
  <si>
    <t>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</si>
  <si>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</si>
  <si>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Приложение № 1</t>
  </si>
  <si>
    <t>03 3  E2 54910</t>
  </si>
  <si>
    <t>07 2 P5 54951</t>
  </si>
  <si>
    <t xml:space="preserve">Создание условий для развития социальной и инженерной инфраструктуры муниципальных образований </t>
  </si>
  <si>
    <t>07 2 01 С1417</t>
  </si>
  <si>
    <t>Осуществление переданных полномочий в сфере внешнего муниципального финансового контроля</t>
  </si>
  <si>
    <t>74 1 00 П1484</t>
  </si>
  <si>
    <t>07 2 01 11500</t>
  </si>
  <si>
    <t>16 1 01 S5761</t>
  </si>
  <si>
    <t>Мероприятия по сбору и транспортированию твердых коммунальных отходов</t>
  </si>
  <si>
    <t>07 3 01 C1457</t>
  </si>
  <si>
    <t>Мероприятия по  разработке документов территориального планирования и градостроительного зонирования</t>
  </si>
  <si>
    <t>07 2 03 С1416</t>
  </si>
  <si>
    <t>Резервный фонд Администрации Курской области</t>
  </si>
  <si>
    <t>76 1 00 10030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</si>
  <si>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</si>
  <si>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</si>
  <si>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2 02 25495 05 0000 150</t>
  </si>
  <si>
    <t>Субсидии бюджетам муниципальных районов на реализацию федеральной целевой программы "Развитие физической культуры и спорта в Российской Федерации на 2016 - 2020 годы"</t>
  </si>
  <si>
    <t>2 02 25495 00 0000 150</t>
  </si>
  <si>
    <t xml:space="preserve">Субсидии бюджетам на реализацию федеральной целевой программы "Развитие физической культуры и спорта в Российской Федерации на 2016 - 2020 годы"
</t>
  </si>
  <si>
    <t>2 02 25497 00 0000 150</t>
  </si>
  <si>
    <t xml:space="preserve">Субсидии бюджетам на реализацию мероприятий по обеспечению жильем молодых семей
</t>
  </si>
  <si>
    <t xml:space="preserve">Субсидии бюджетам муниципальных районов на реализацию мероприятий по обеспечению жильем молодых семей
</t>
  </si>
  <si>
    <t xml:space="preserve">2 02 25497 05 0000 150
</t>
  </si>
  <si>
    <t>Региональный проект "Современная школа"</t>
  </si>
  <si>
    <t>03 2 Е1 00000</t>
  </si>
  <si>
    <t>Региональный проект "Успех каждого ребенка"</t>
  </si>
  <si>
    <t>03 2 E4 00000</t>
  </si>
  <si>
    <t>Региональный проект "Цифровая образовательная среда"</t>
  </si>
  <si>
    <t>03 3  E2 00000</t>
  </si>
  <si>
    <t>Реализация мероприятий, включенных в федеральную целевую программу "Развитие физической культуры и спорта в Российской Федерации на 2016 - 2020 годы"</t>
  </si>
  <si>
    <t xml:space="preserve">Реализация федеральной целевой программы "Развитие физической культуры и спорта в Российской Федерации на 2016 - 2020 годы" за счет средств областного бюджета
</t>
  </si>
  <si>
    <t>Мероприятия по внесению в Единый государственный реестр недвижимости сведений о границах муниципальных образований и границах населенных пунктов за счет средств местного бюджета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</si>
  <si>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</si>
  <si>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03 2 E2 00000</t>
  </si>
  <si>
    <t>03 2 E2 50970</t>
  </si>
  <si>
    <t>за счет средств бюджета муниципального района</t>
  </si>
  <si>
    <t>Обеспечение комплексного развития сельских территорий за счет средств местного бюджета</t>
  </si>
  <si>
    <t>16 1 01 R5761</t>
  </si>
  <si>
    <t>Обеспечение комплексного развития сельских территорий за счет средств областного бюджета</t>
  </si>
  <si>
    <t>18 1 01 С2002</t>
  </si>
  <si>
    <t>Обеспечение мероприятий, связанных, с профилактикой и устранением последствий распространения коронавирусной инфекции</t>
  </si>
  <si>
    <t>03 2 01 С2002</t>
  </si>
  <si>
    <t>03 2 02 С2002</t>
  </si>
  <si>
    <t>03 3 01 С2002</t>
  </si>
  <si>
    <t>01 1 01 С2002</t>
  </si>
  <si>
    <t>Субвенции местным бюджетам на содержание работников, осуществляющих отдельные государственные полномочия по назначению и выплате ежемесячной выплаты на детей в возрасте от трех до семи лет включительно</t>
  </si>
  <si>
    <t>02 1 02 13221</t>
  </si>
  <si>
    <t>Организация мероприятий при осуществлении деятельности по обращению с животными без владельцев</t>
  </si>
  <si>
    <t>Реализация регионального проекта "Спорт - норма жизни"</t>
  </si>
  <si>
    <t>Дополнительное финансирование мероприятий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образовательных организациях</t>
  </si>
  <si>
    <t>Приобретение горюче-смазочных материалов для обеспечения подвоза обучающихся муниципальных общеобразовательных организаций к месту обучения и обратно</t>
  </si>
  <si>
    <t>02 3 02 R3020</t>
  </si>
  <si>
    <t>Ежемесячная выплата на детей в возрасте от трех до семи лет включительно</t>
  </si>
  <si>
    <t>Ежемесячная выплата на детей в возрасте от трех до семи лет включительно, за счет средств областного бюджета</t>
  </si>
  <si>
    <t>02 3 02 R3021</t>
  </si>
  <si>
    <t xml:space="preserve">2 02 27576 05 0000 150
</t>
  </si>
  <si>
    <t xml:space="preserve"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
</t>
  </si>
  <si>
    <t xml:space="preserve">2 02 27576 00 0000 150
</t>
  </si>
  <si>
    <t xml:space="preserve"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
</t>
  </si>
  <si>
    <t>2 02 15002 00 0000 150</t>
  </si>
  <si>
    <t>Дотации бюджетам на поддержку мер по обеспечению сбалансированности бюджетов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</si>
  <si>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</si>
  <si>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</si>
  <si>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Осуществление переданных полномочий в сфере внутреннего муниципального финансового контроля</t>
  </si>
  <si>
    <t>73 1 00 П1485</t>
  </si>
  <si>
    <t>Основное мероприятие "Профилактика правонарушений"</t>
  </si>
  <si>
    <t>12 2 01 00000</t>
  </si>
  <si>
    <t>12 2 01 С1435</t>
  </si>
  <si>
    <t>Иные межбюджетные трансферты на осуществление полномочий по обеспечению населения экологически чистой питьевой водой</t>
  </si>
  <si>
    <t>Межбюджетные трансферты</t>
  </si>
  <si>
    <t>06 1 01 П1427</t>
  </si>
  <si>
    <t>08 4 01 С2002</t>
  </si>
  <si>
    <t>01 2 01 С2002</t>
  </si>
  <si>
    <t>1 05 01050 01 0000 110</t>
  </si>
  <si>
    <t>Минимальный налог, зачисляемый в бюджеты субъектов Российской Федерации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</si>
  <si>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</si>
  <si>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</si>
  <si>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1 16 01000 01 0000 140</t>
  </si>
  <si>
    <t xml:space="preserve">Административные штрафы, установленные Кодексом Российской Федерации об административных правонарушениях
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</si>
  <si>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</si>
  <si>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</si>
  <si>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</si>
  <si>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</si>
  <si>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1 16 10100 00 0000 140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</si>
  <si>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</si>
  <si>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</si>
  <si>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</si>
  <si>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</si>
  <si>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</si>
  <si>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</si>
  <si>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</si>
  <si>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</si>
  <si>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</si>
  <si>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</si>
  <si>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</si>
  <si>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</si>
  <si>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</si>
  <si>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</si>
  <si>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</si>
  <si>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</si>
  <si>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</si>
  <si>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</si>
  <si>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</si>
  <si>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</si>
  <si>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</si>
  <si>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</si>
  <si>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</si>
  <si>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</si>
  <si>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</si>
  <si>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</si>
  <si>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</si>
  <si>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</si>
  <si>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</si>
  <si>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</si>
  <si>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</si>
  <si>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2 07 05020 05 0000 150 
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</si>
  <si>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</si>
  <si>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Приложение №19</t>
  </si>
  <si>
    <t xml:space="preserve">     Распределение межбюджетных трансфертов бюджетам сельских поселений для осуществления переданных полномочий по  организация в границах поселения водоснабжения населения.
</t>
  </si>
  <si>
    <t>Муниципальная программа "Комплексное развитие сельских территорий Горшеченского района Курской области"</t>
  </si>
  <si>
    <t>Подпрограмма "Создание и развитие инфраструктуры на сельских территориях" муниципальной программы "Комплексное развитие сельских территорий Горшеченского района Курской области"</t>
  </si>
  <si>
    <t>Основное мероприятие "Развитие инженерной инфраструктуры на сельских территориях"</t>
  </si>
  <si>
    <t>Богатыревский</t>
  </si>
  <si>
    <t>Быковский</t>
  </si>
  <si>
    <t>Знаменский</t>
  </si>
  <si>
    <t>Ключевский</t>
  </si>
  <si>
    <t>Куньевский</t>
  </si>
  <si>
    <t>Новомеловский</t>
  </si>
  <si>
    <t>Сосновский</t>
  </si>
  <si>
    <t>Среднеапоческий</t>
  </si>
  <si>
    <t>Старороговский</t>
  </si>
  <si>
    <t xml:space="preserve">                                       (в ред. решений от 25.02.2020г №29 ,от 14.07.2020г №42.)</t>
  </si>
  <si>
    <t xml:space="preserve">                                                                                                 (в ред. решений от 25.02.2020г №29 ,от 14.07.2020г №42.)</t>
  </si>
  <si>
    <t>(в ред. решений от 25.02.2020г №29 ,от 14.07.2020г №42.)</t>
  </si>
  <si>
    <t xml:space="preserve">                  (в ред. решений от 25.02.2020г №29 ,от 14.07.2020г №42.)</t>
  </si>
  <si>
    <t>от 12.12.2019 г. №22</t>
  </si>
  <si>
    <t>от 12.12.2019г № 22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</si>
</sst>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&quot;р.&quot;_-;\-* #,##0.00&quot;р.&quot;_-;_-* \-??&quot;р.&quot;_-;_-@_-"/>
    <numFmt numFmtId="173" formatCode="_-* #,##0.00_р_._-;\-* #,##0.00_р_._-;_-* \-??_р_._-;_-@_-"/>
    <numFmt numFmtId="174" formatCode="000000"/>
    <numFmt numFmtId="175" formatCode="0.0"/>
    <numFmt numFmtId="176" formatCode="0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60">
    <font>
      <sz val="10"/>
      <name val="Arial Cyr"/>
      <family val="2"/>
    </font>
    <font>
      <sz val="10"/>
      <name val="Arial"/>
      <family val="0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b/>
      <sz val="12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24"/>
      <name val="Arial"/>
      <family val="2"/>
    </font>
    <font>
      <sz val="12"/>
      <color indexed="10"/>
      <name val="Times New Roman"/>
      <family val="1"/>
    </font>
    <font>
      <b/>
      <sz val="12"/>
      <color indexed="8"/>
      <name val="Arial"/>
      <family val="2"/>
    </font>
    <font>
      <sz val="7"/>
      <name val="Arial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172" fontId="3" fillId="0" borderId="0">
      <alignment vertical="top" wrapText="1"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ill="0" applyBorder="0" applyAlignment="0" applyProtection="0"/>
    <xf numFmtId="169" fontId="1" fillId="0" borderId="0" applyFill="0" applyBorder="0" applyAlignment="0" applyProtection="0"/>
    <xf numFmtId="173" fontId="0" fillId="0" borderId="0" applyFill="0" applyBorder="0" applyAlignment="0" applyProtection="0"/>
    <xf numFmtId="0" fontId="57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 wrapText="1"/>
    </xf>
    <xf numFmtId="0" fontId="4" fillId="0" borderId="0" xfId="0" applyFont="1" applyFill="1" applyAlignment="1">
      <alignment/>
    </xf>
    <xf numFmtId="0" fontId="1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6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8" fillId="0" borderId="1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4" fillId="0" borderId="10" xfId="0" applyFont="1" applyBorder="1" applyAlignment="1">
      <alignment/>
    </xf>
    <xf numFmtId="0" fontId="10" fillId="0" borderId="10" xfId="0" applyFont="1" applyFill="1" applyBorder="1" applyAlignment="1">
      <alignment horizontal="justify" vertical="top" wrapText="1"/>
    </xf>
    <xf numFmtId="1" fontId="4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6" fillId="0" borderId="15" xfId="0" applyFont="1" applyFill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justify" vertical="top" wrapText="1"/>
    </xf>
    <xf numFmtId="175" fontId="1" fillId="0" borderId="0" xfId="0" applyNumberFormat="1" applyFont="1" applyFill="1" applyAlignment="1">
      <alignment/>
    </xf>
    <xf numFmtId="49" fontId="6" fillId="0" borderId="10" xfId="0" applyNumberFormat="1" applyFont="1" applyBorder="1" applyAlignment="1">
      <alignment horizontal="center" vertical="top" wrapText="1"/>
    </xf>
    <xf numFmtId="175" fontId="1" fillId="0" borderId="0" xfId="0" applyNumberFormat="1" applyFont="1" applyAlignment="1">
      <alignment/>
    </xf>
    <xf numFmtId="0" fontId="6" fillId="0" borderId="15" xfId="0" applyFont="1" applyFill="1" applyBorder="1" applyAlignment="1">
      <alignment horizontal="justify" wrapText="1"/>
    </xf>
    <xf numFmtId="0" fontId="4" fillId="0" borderId="15" xfId="0" applyFont="1" applyFill="1" applyBorder="1" applyAlignment="1">
      <alignment horizontal="justify" vertical="top" wrapText="1"/>
    </xf>
    <xf numFmtId="0" fontId="4" fillId="0" borderId="15" xfId="0" applyFont="1" applyFill="1" applyBorder="1" applyAlignment="1">
      <alignment wrapText="1"/>
    </xf>
    <xf numFmtId="0" fontId="6" fillId="0" borderId="15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6" fillId="0" borderId="15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left" wrapText="1"/>
    </xf>
    <xf numFmtId="0" fontId="6" fillId="0" borderId="15" xfId="0" applyFont="1" applyBorder="1" applyAlignment="1">
      <alignment wrapText="1"/>
    </xf>
    <xf numFmtId="0" fontId="4" fillId="0" borderId="15" xfId="0" applyNumberFormat="1" applyFont="1" applyBorder="1" applyAlignment="1">
      <alignment wrapText="1"/>
    </xf>
    <xf numFmtId="0" fontId="4" fillId="0" borderId="15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11" fillId="0" borderId="15" xfId="0" applyFont="1" applyFill="1" applyBorder="1" applyAlignment="1">
      <alignment wrapText="1"/>
    </xf>
    <xf numFmtId="0" fontId="4" fillId="0" borderId="15" xfId="0" applyFont="1" applyFill="1" applyBorder="1" applyAlignment="1">
      <alignment horizontal="justify" vertical="center" wrapText="1"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176" fontId="4" fillId="0" borderId="15" xfId="54" applyNumberFormat="1" applyFont="1" applyFill="1" applyBorder="1" applyAlignment="1" applyProtection="1">
      <alignment horizontal="left" wrapText="1"/>
      <protection hidden="1"/>
    </xf>
    <xf numFmtId="49" fontId="6" fillId="0" borderId="10" xfId="0" applyNumberFormat="1" applyFont="1" applyBorder="1" applyAlignment="1">
      <alignment horizontal="center" wrapText="1"/>
    </xf>
    <xf numFmtId="0" fontId="4" fillId="0" borderId="17" xfId="0" applyFont="1" applyFill="1" applyBorder="1" applyAlignment="1">
      <alignment wrapText="1"/>
    </xf>
    <xf numFmtId="49" fontId="4" fillId="0" borderId="18" xfId="0" applyNumberFormat="1" applyFont="1" applyBorder="1" applyAlignment="1">
      <alignment horizontal="center" vertical="top" wrapText="1"/>
    </xf>
    <xf numFmtId="0" fontId="1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1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Alignment="1">
      <alignment/>
    </xf>
    <xf numFmtId="0" fontId="10" fillId="0" borderId="0" xfId="0" applyFont="1" applyFill="1" applyAlignment="1">
      <alignment vertical="top" wrapText="1"/>
    </xf>
    <xf numFmtId="0" fontId="16" fillId="0" borderId="0" xfId="0" applyFont="1" applyFill="1" applyAlignment="1">
      <alignment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 horizontal="right" vertical="top" wrapText="1"/>
    </xf>
    <xf numFmtId="0" fontId="17" fillId="0" borderId="0" xfId="0" applyFont="1" applyAlignment="1">
      <alignment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7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justify" vertical="top" wrapText="1"/>
    </xf>
    <xf numFmtId="2" fontId="4" fillId="0" borderId="10" xfId="0" applyNumberFormat="1" applyFont="1" applyBorder="1" applyAlignment="1">
      <alignment horizontal="right" vertical="top" wrapText="1"/>
    </xf>
    <xf numFmtId="2" fontId="6" fillId="0" borderId="10" xfId="0" applyNumberFormat="1" applyFont="1" applyBorder="1" applyAlignment="1">
      <alignment horizontal="right" vertical="top" wrapText="1"/>
    </xf>
    <xf numFmtId="2" fontId="4" fillId="0" borderId="10" xfId="0" applyNumberFormat="1" applyFont="1" applyFill="1" applyBorder="1" applyAlignment="1">
      <alignment horizontal="right" vertical="top" wrapText="1"/>
    </xf>
    <xf numFmtId="2" fontId="6" fillId="0" borderId="10" xfId="0" applyNumberFormat="1" applyFont="1" applyFill="1" applyBorder="1" applyAlignment="1">
      <alignment horizontal="right" vertical="top" wrapText="1"/>
    </xf>
    <xf numFmtId="2" fontId="4" fillId="0" borderId="0" xfId="0" applyNumberFormat="1" applyFont="1" applyAlignment="1">
      <alignment/>
    </xf>
    <xf numFmtId="2" fontId="6" fillId="0" borderId="16" xfId="64" applyNumberFormat="1" applyFont="1" applyFill="1" applyBorder="1" applyAlignment="1" applyProtection="1">
      <alignment horizontal="right" vertical="top" wrapText="1"/>
      <protection/>
    </xf>
    <xf numFmtId="2" fontId="6" fillId="0" borderId="16" xfId="0" applyNumberFormat="1" applyFont="1" applyBorder="1" applyAlignment="1">
      <alignment horizontal="right" vertical="top" wrapText="1"/>
    </xf>
    <xf numFmtId="2" fontId="4" fillId="0" borderId="16" xfId="0" applyNumberFormat="1" applyFont="1" applyBorder="1" applyAlignment="1">
      <alignment horizontal="right" vertical="top" wrapText="1"/>
    </xf>
    <xf numFmtId="2" fontId="4" fillId="0" borderId="16" xfId="0" applyNumberFormat="1" applyFont="1" applyFill="1" applyBorder="1" applyAlignment="1">
      <alignment horizontal="right" vertical="top" wrapText="1"/>
    </xf>
    <xf numFmtId="2" fontId="4" fillId="0" borderId="16" xfId="0" applyNumberFormat="1" applyFont="1" applyBorder="1" applyAlignment="1">
      <alignment vertical="top" wrapText="1"/>
    </xf>
    <xf numFmtId="2" fontId="6" fillId="0" borderId="16" xfId="0" applyNumberFormat="1" applyFont="1" applyBorder="1" applyAlignment="1">
      <alignment vertical="top" wrapText="1"/>
    </xf>
    <xf numFmtId="2" fontId="4" fillId="0" borderId="16" xfId="0" applyNumberFormat="1" applyFont="1" applyFill="1" applyBorder="1" applyAlignment="1">
      <alignment vertical="top" wrapText="1"/>
    </xf>
    <xf numFmtId="2" fontId="6" fillId="0" borderId="16" xfId="0" applyNumberFormat="1" applyFont="1" applyFill="1" applyBorder="1" applyAlignment="1">
      <alignment horizontal="right" vertical="top" wrapText="1"/>
    </xf>
    <xf numFmtId="2" fontId="6" fillId="0" borderId="16" xfId="0" applyNumberFormat="1" applyFont="1" applyFill="1" applyBorder="1" applyAlignment="1">
      <alignment horizontal="right" wrapText="1"/>
    </xf>
    <xf numFmtId="2" fontId="6" fillId="0" borderId="16" xfId="0" applyNumberFormat="1" applyFont="1" applyFill="1" applyBorder="1" applyAlignment="1">
      <alignment vertical="top" wrapText="1"/>
    </xf>
    <xf numFmtId="2" fontId="4" fillId="0" borderId="19" xfId="0" applyNumberFormat="1" applyFont="1" applyFill="1" applyBorder="1" applyAlignment="1">
      <alignment horizontal="right" vertical="top" wrapText="1"/>
    </xf>
    <xf numFmtId="2" fontId="4" fillId="0" borderId="19" xfId="0" applyNumberFormat="1" applyFont="1" applyFill="1" applyBorder="1" applyAlignment="1">
      <alignment vertical="top" wrapText="1"/>
    </xf>
    <xf numFmtId="0" fontId="4" fillId="0" borderId="20" xfId="0" applyFont="1" applyBorder="1" applyAlignment="1">
      <alignment wrapText="1"/>
    </xf>
    <xf numFmtId="0" fontId="4" fillId="0" borderId="20" xfId="0" applyFont="1" applyFill="1" applyBorder="1" applyAlignment="1">
      <alignment wrapText="1"/>
    </xf>
    <xf numFmtId="49" fontId="4" fillId="0" borderId="20" xfId="0" applyNumberFormat="1" applyFont="1" applyBorder="1" applyAlignment="1">
      <alignment horizontal="center" vertical="top" wrapText="1"/>
    </xf>
    <xf numFmtId="2" fontId="4" fillId="0" borderId="20" xfId="0" applyNumberFormat="1" applyFont="1" applyFill="1" applyBorder="1" applyAlignment="1">
      <alignment horizontal="right" vertical="top" wrapText="1"/>
    </xf>
    <xf numFmtId="0" fontId="4" fillId="0" borderId="21" xfId="0" applyNumberFormat="1" applyFont="1" applyBorder="1" applyAlignment="1">
      <alignment wrapText="1"/>
    </xf>
    <xf numFmtId="49" fontId="4" fillId="0" borderId="22" xfId="0" applyNumberFormat="1" applyFont="1" applyBorder="1" applyAlignment="1">
      <alignment horizontal="center" vertical="top" wrapText="1"/>
    </xf>
    <xf numFmtId="2" fontId="4" fillId="0" borderId="23" xfId="0" applyNumberFormat="1" applyFont="1" applyFill="1" applyBorder="1" applyAlignment="1">
      <alignment horizontal="right" vertical="top" wrapText="1"/>
    </xf>
    <xf numFmtId="0" fontId="4" fillId="0" borderId="24" xfId="0" applyFont="1" applyFill="1" applyBorder="1" applyAlignment="1">
      <alignment wrapText="1"/>
    </xf>
    <xf numFmtId="49" fontId="4" fillId="0" borderId="11" xfId="0" applyNumberFormat="1" applyFont="1" applyBorder="1" applyAlignment="1">
      <alignment horizontal="center" vertical="top" wrapText="1"/>
    </xf>
    <xf numFmtId="2" fontId="4" fillId="0" borderId="25" xfId="0" applyNumberFormat="1" applyFont="1" applyBorder="1" applyAlignment="1">
      <alignment horizontal="right" vertical="top" wrapText="1"/>
    </xf>
    <xf numFmtId="0" fontId="4" fillId="0" borderId="20" xfId="0" applyNumberFormat="1" applyFont="1" applyFill="1" applyBorder="1" applyAlignment="1">
      <alignment wrapText="1"/>
    </xf>
    <xf numFmtId="49" fontId="6" fillId="0" borderId="20" xfId="0" applyNumberFormat="1" applyFont="1" applyBorder="1" applyAlignment="1">
      <alignment horizontal="center" vertical="top" wrapText="1"/>
    </xf>
    <xf numFmtId="2" fontId="6" fillId="0" borderId="20" xfId="0" applyNumberFormat="1" applyFont="1" applyFill="1" applyBorder="1" applyAlignment="1">
      <alignment horizontal="right" vertical="top" wrapText="1"/>
    </xf>
    <xf numFmtId="0" fontId="6" fillId="0" borderId="20" xfId="0" applyFont="1" applyFill="1" applyBorder="1" applyAlignment="1">
      <alignment wrapText="1"/>
    </xf>
    <xf numFmtId="49" fontId="4" fillId="0" borderId="20" xfId="0" applyNumberFormat="1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vertical="top" wrapText="1"/>
    </xf>
    <xf numFmtId="2" fontId="6" fillId="0" borderId="20" xfId="0" applyNumberFormat="1" applyFont="1" applyBorder="1" applyAlignment="1">
      <alignment horizontal="right" vertical="top" wrapText="1"/>
    </xf>
    <xf numFmtId="0" fontId="6" fillId="0" borderId="21" xfId="0" applyFont="1" applyFill="1" applyBorder="1" applyAlignment="1">
      <alignment horizontal="justify" vertical="top" wrapText="1"/>
    </xf>
    <xf numFmtId="49" fontId="6" fillId="0" borderId="22" xfId="0" applyNumberFormat="1" applyFont="1" applyFill="1" applyBorder="1" applyAlignment="1">
      <alignment horizontal="center" vertical="top" wrapText="1"/>
    </xf>
    <xf numFmtId="2" fontId="6" fillId="0" borderId="23" xfId="0" applyNumberFormat="1" applyFont="1" applyFill="1" applyBorder="1" applyAlignment="1">
      <alignment horizontal="right" vertical="top" wrapText="1"/>
    </xf>
    <xf numFmtId="0" fontId="4" fillId="0" borderId="24" xfId="0" applyFont="1" applyFill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2" fontId="4" fillId="0" borderId="25" xfId="0" applyNumberFormat="1" applyFont="1" applyFill="1" applyBorder="1" applyAlignment="1">
      <alignment horizontal="right" vertical="top" wrapText="1"/>
    </xf>
    <xf numFmtId="0" fontId="4" fillId="0" borderId="20" xfId="0" applyFont="1" applyFill="1" applyBorder="1" applyAlignment="1">
      <alignment horizontal="justify" vertical="top" wrapText="1"/>
    </xf>
    <xf numFmtId="49" fontId="6" fillId="0" borderId="20" xfId="0" applyNumberFormat="1" applyFont="1" applyFill="1" applyBorder="1" applyAlignment="1">
      <alignment horizontal="center" vertical="top" wrapText="1"/>
    </xf>
    <xf numFmtId="0" fontId="6" fillId="0" borderId="20" xfId="0" applyFont="1" applyBorder="1" applyAlignment="1">
      <alignment wrapText="1"/>
    </xf>
    <xf numFmtId="0" fontId="4" fillId="0" borderId="20" xfId="0" applyNumberFormat="1" applyFont="1" applyBorder="1" applyAlignment="1">
      <alignment wrapText="1"/>
    </xf>
    <xf numFmtId="0" fontId="6" fillId="0" borderId="20" xfId="0" applyFont="1" applyFill="1" applyBorder="1" applyAlignment="1">
      <alignment horizontal="justify" vertical="top" wrapText="1"/>
    </xf>
    <xf numFmtId="0" fontId="4" fillId="0" borderId="0" xfId="0" applyFont="1" applyAlignment="1">
      <alignment wrapText="1"/>
    </xf>
    <xf numFmtId="0" fontId="4" fillId="0" borderId="26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0" xfId="0" applyFont="1" applyBorder="1" applyAlignment="1">
      <alignment horizontal="center" vertical="top" wrapText="1"/>
    </xf>
    <xf numFmtId="2" fontId="4" fillId="0" borderId="20" xfId="0" applyNumberFormat="1" applyFont="1" applyBorder="1" applyAlignment="1">
      <alignment horizontal="right" vertical="top" wrapText="1"/>
    </xf>
    <xf numFmtId="2" fontId="4" fillId="0" borderId="19" xfId="0" applyNumberFormat="1" applyFont="1" applyBorder="1" applyAlignment="1">
      <alignment horizontal="right" vertical="top"/>
    </xf>
    <xf numFmtId="0" fontId="4" fillId="0" borderId="0" xfId="0" applyFont="1" applyFill="1" applyBorder="1" applyAlignment="1">
      <alignment wrapText="1"/>
    </xf>
    <xf numFmtId="0" fontId="4" fillId="0" borderId="22" xfId="0" applyFont="1" applyFill="1" applyBorder="1" applyAlignment="1">
      <alignment horizontal="justify" vertical="top" wrapText="1"/>
    </xf>
    <xf numFmtId="2" fontId="4" fillId="0" borderId="22" xfId="0" applyNumberFormat="1" applyFont="1" applyFill="1" applyBorder="1" applyAlignment="1">
      <alignment horizontal="right" vertical="top" wrapText="1"/>
    </xf>
    <xf numFmtId="0" fontId="4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wrapText="1"/>
    </xf>
    <xf numFmtId="2" fontId="6" fillId="0" borderId="22" xfId="0" applyNumberFormat="1" applyFont="1" applyBorder="1" applyAlignment="1">
      <alignment horizontal="right" vertical="top" wrapText="1"/>
    </xf>
    <xf numFmtId="0" fontId="11" fillId="33" borderId="15" xfId="55" applyNumberFormat="1" applyFont="1" applyFill="1" applyBorder="1" applyAlignment="1">
      <alignment vertical="top" wrapText="1"/>
      <protection/>
    </xf>
    <xf numFmtId="1" fontId="4" fillId="0" borderId="10" xfId="0" applyNumberFormat="1" applyFont="1" applyBorder="1" applyAlignment="1">
      <alignment horizontal="right" vertical="top" wrapText="1"/>
    </xf>
    <xf numFmtId="1" fontId="6" fillId="0" borderId="10" xfId="0" applyNumberFormat="1" applyFont="1" applyBorder="1" applyAlignment="1">
      <alignment horizontal="right"/>
    </xf>
    <xf numFmtId="1" fontId="6" fillId="0" borderId="10" xfId="0" applyNumberFormat="1" applyFont="1" applyBorder="1" applyAlignment="1">
      <alignment horizontal="center" vertical="top"/>
    </xf>
    <xf numFmtId="49" fontId="6" fillId="0" borderId="27" xfId="0" applyNumberFormat="1" applyFont="1" applyFill="1" applyBorder="1" applyAlignment="1">
      <alignment horizontal="center" vertical="top" wrapText="1"/>
    </xf>
    <xf numFmtId="2" fontId="4" fillId="0" borderId="23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/>
    </xf>
    <xf numFmtId="0" fontId="4" fillId="0" borderId="2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4" fontId="4" fillId="0" borderId="11" xfId="0" applyNumberFormat="1" applyFont="1" applyFill="1" applyBorder="1" applyAlignment="1">
      <alignment horizontal="justify" vertical="top" wrapText="1"/>
    </xf>
    <xf numFmtId="2" fontId="4" fillId="0" borderId="11" xfId="0" applyNumberFormat="1" applyFont="1" applyFill="1" applyBorder="1" applyAlignment="1">
      <alignment horizontal="right" vertical="top" wrapText="1"/>
    </xf>
    <xf numFmtId="0" fontId="4" fillId="0" borderId="22" xfId="0" applyNumberFormat="1" applyFont="1" applyFill="1" applyBorder="1" applyAlignment="1">
      <alignment horizontal="justify" vertical="top" wrapText="1"/>
    </xf>
    <xf numFmtId="0" fontId="4" fillId="0" borderId="22" xfId="0" applyFont="1" applyFill="1" applyBorder="1" applyAlignment="1">
      <alignment vertical="top" wrapText="1"/>
    </xf>
    <xf numFmtId="0" fontId="10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justify" vertical="top" wrapText="1"/>
    </xf>
    <xf numFmtId="2" fontId="6" fillId="0" borderId="22" xfId="0" applyNumberFormat="1" applyFont="1" applyFill="1" applyBorder="1" applyAlignment="1">
      <alignment horizontal="right" vertical="top" wrapText="1"/>
    </xf>
    <xf numFmtId="0" fontId="11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right"/>
    </xf>
    <xf numFmtId="0" fontId="4" fillId="0" borderId="20" xfId="0" applyFont="1" applyBorder="1" applyAlignment="1">
      <alignment horizontal="justify" wrapText="1"/>
    </xf>
    <xf numFmtId="0" fontId="4" fillId="0" borderId="20" xfId="0" applyFont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wrapText="1"/>
    </xf>
    <xf numFmtId="0" fontId="4" fillId="0" borderId="20" xfId="0" applyFont="1" applyFill="1" applyBorder="1" applyAlignment="1">
      <alignment horizontal="left" vertical="top" wrapText="1"/>
    </xf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justify" wrapText="1"/>
    </xf>
    <xf numFmtId="2" fontId="6" fillId="0" borderId="0" xfId="0" applyNumberFormat="1" applyFont="1" applyAlignment="1">
      <alignment/>
    </xf>
    <xf numFmtId="2" fontId="6" fillId="0" borderId="20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0" fontId="4" fillId="33" borderId="20" xfId="0" applyNumberFormat="1" applyFont="1" applyFill="1" applyBorder="1" applyAlignment="1">
      <alignment vertical="top" wrapText="1"/>
    </xf>
    <xf numFmtId="0" fontId="4" fillId="0" borderId="21" xfId="0" applyFont="1" applyFill="1" applyBorder="1" applyAlignment="1">
      <alignment horizontal="left" wrapText="1"/>
    </xf>
    <xf numFmtId="49" fontId="4" fillId="0" borderId="22" xfId="0" applyNumberFormat="1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left" wrapText="1"/>
    </xf>
    <xf numFmtId="0" fontId="11" fillId="0" borderId="20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49" fontId="6" fillId="0" borderId="22" xfId="0" applyNumberFormat="1" applyFont="1" applyBorder="1" applyAlignment="1">
      <alignment horizontal="center" vertical="top" wrapText="1"/>
    </xf>
    <xf numFmtId="0" fontId="0" fillId="0" borderId="0" xfId="56">
      <alignment/>
      <protection/>
    </xf>
    <xf numFmtId="0" fontId="7" fillId="0" borderId="0" xfId="56" applyFont="1" applyAlignment="1">
      <alignment/>
      <protection/>
    </xf>
    <xf numFmtId="0" fontId="12" fillId="0" borderId="0" xfId="56" applyFont="1" applyAlignment="1">
      <alignment horizontal="right"/>
      <protection/>
    </xf>
    <xf numFmtId="0" fontId="6" fillId="0" borderId="28" xfId="56" applyFont="1" applyBorder="1" applyAlignment="1">
      <alignment horizontal="center" vertical="center" wrapText="1"/>
      <protection/>
    </xf>
    <xf numFmtId="0" fontId="4" fillId="0" borderId="0" xfId="56" applyFont="1">
      <alignment/>
      <protection/>
    </xf>
    <xf numFmtId="0" fontId="6" fillId="0" borderId="0" xfId="56" applyFont="1" applyAlignment="1">
      <alignment vertical="center" wrapText="1"/>
      <protection/>
    </xf>
    <xf numFmtId="0" fontId="6" fillId="0" borderId="0" xfId="56" applyFont="1" applyAlignment="1">
      <alignment horizontal="right" vertical="center" wrapText="1"/>
      <protection/>
    </xf>
    <xf numFmtId="0" fontId="4" fillId="0" borderId="20" xfId="56" applyFont="1" applyBorder="1" applyAlignment="1">
      <alignment vertical="top" wrapText="1"/>
      <protection/>
    </xf>
    <xf numFmtId="0" fontId="4" fillId="0" borderId="20" xfId="56" applyFont="1" applyBorder="1" applyAlignment="1">
      <alignment horizontal="center" vertical="top" wrapText="1"/>
      <protection/>
    </xf>
    <xf numFmtId="0" fontId="4" fillId="0" borderId="20" xfId="56" applyFont="1" applyBorder="1">
      <alignment/>
      <protection/>
    </xf>
    <xf numFmtId="49" fontId="4" fillId="0" borderId="20" xfId="56" applyNumberFormat="1" applyFont="1" applyFill="1" applyBorder="1" applyAlignment="1">
      <alignment horizontal="left" vertical="center"/>
      <protection/>
    </xf>
    <xf numFmtId="0" fontId="4" fillId="0" borderId="20" xfId="56" applyFont="1" applyBorder="1" applyAlignment="1">
      <alignment horizontal="right" vertical="top" wrapText="1"/>
      <protection/>
    </xf>
    <xf numFmtId="0" fontId="12" fillId="0" borderId="0" xfId="56" applyFont="1">
      <alignment/>
      <protection/>
    </xf>
    <xf numFmtId="0" fontId="4" fillId="0" borderId="20" xfId="56" applyFont="1" applyBorder="1" applyAlignment="1">
      <alignment horizontal="right" vertical="center"/>
      <protection/>
    </xf>
    <xf numFmtId="0" fontId="5" fillId="0" borderId="0" xfId="56" applyFont="1">
      <alignment/>
      <protection/>
    </xf>
    <xf numFmtId="0" fontId="6" fillId="0" borderId="0" xfId="56" applyFont="1" applyBorder="1" applyAlignment="1">
      <alignment horizontal="center" vertical="center" wrapText="1"/>
      <protection/>
    </xf>
    <xf numFmtId="0" fontId="4" fillId="0" borderId="0" xfId="56" applyFont="1" applyAlignment="1">
      <alignment horizontal="left"/>
      <protection/>
    </xf>
    <xf numFmtId="0" fontId="4" fillId="0" borderId="0" xfId="56" applyFont="1" applyAlignment="1">
      <alignment horizontal="right"/>
      <protection/>
    </xf>
    <xf numFmtId="0" fontId="11" fillId="0" borderId="20" xfId="0" applyFont="1" applyBorder="1" applyAlignment="1">
      <alignment wrapText="1"/>
    </xf>
    <xf numFmtId="0" fontId="4" fillId="0" borderId="20" xfId="0" applyFont="1" applyBorder="1" applyAlignment="1">
      <alignment horizontal="right" vertical="top" wrapText="1"/>
    </xf>
    <xf numFmtId="0" fontId="4" fillId="0" borderId="20" xfId="0" applyFont="1" applyBorder="1" applyAlignment="1">
      <alignment horizontal="left" vertical="top" wrapText="1"/>
    </xf>
    <xf numFmtId="49" fontId="58" fillId="0" borderId="20" xfId="0" applyNumberFormat="1" applyFont="1" applyBorder="1" applyAlignment="1">
      <alignment horizontal="center" vertical="center"/>
    </xf>
    <xf numFmtId="49" fontId="58" fillId="0" borderId="20" xfId="0" applyNumberFormat="1" applyFont="1" applyBorder="1" applyAlignment="1">
      <alignment horizontal="center" vertical="center" wrapText="1"/>
    </xf>
    <xf numFmtId="49" fontId="58" fillId="0" borderId="20" xfId="0" applyNumberFormat="1" applyFont="1" applyFill="1" applyBorder="1" applyAlignment="1">
      <alignment horizontal="center" vertical="center" wrapText="1"/>
    </xf>
    <xf numFmtId="2" fontId="4" fillId="0" borderId="29" xfId="0" applyNumberFormat="1" applyFont="1" applyFill="1" applyBorder="1" applyAlignment="1">
      <alignment horizontal="right" vertical="top" wrapText="1"/>
    </xf>
    <xf numFmtId="0" fontId="59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justify" vertical="center" wrapText="1"/>
    </xf>
    <xf numFmtId="49" fontId="58" fillId="0" borderId="30" xfId="0" applyNumberFormat="1" applyFont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6" fillId="0" borderId="20" xfId="56" applyFont="1" applyBorder="1">
      <alignment/>
      <protection/>
    </xf>
    <xf numFmtId="0" fontId="4" fillId="0" borderId="0" xfId="56" applyFont="1" applyAlignment="1">
      <alignment/>
      <protection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6" fillId="0" borderId="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wrapText="1"/>
    </xf>
    <xf numFmtId="0" fontId="15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center" vertical="top" wrapText="1"/>
    </xf>
    <xf numFmtId="0" fontId="6" fillId="0" borderId="0" xfId="56" applyFont="1" applyBorder="1" applyAlignment="1">
      <alignment horizontal="center" vertical="center" wrapText="1"/>
      <protection/>
    </xf>
    <xf numFmtId="0" fontId="4" fillId="0" borderId="31" xfId="56" applyFont="1" applyBorder="1" applyAlignment="1">
      <alignment horizontal="center" vertical="top"/>
      <protection/>
    </xf>
    <xf numFmtId="0" fontId="4" fillId="0" borderId="30" xfId="56" applyFont="1" applyBorder="1" applyAlignment="1">
      <alignment horizontal="center" vertical="top"/>
      <protection/>
    </xf>
    <xf numFmtId="0" fontId="4" fillId="0" borderId="31" xfId="56" applyFont="1" applyBorder="1" applyAlignment="1">
      <alignment horizontal="center" vertical="top" wrapText="1"/>
      <protection/>
    </xf>
    <xf numFmtId="0" fontId="4" fillId="0" borderId="30" xfId="56" applyFont="1" applyBorder="1" applyAlignment="1">
      <alignment horizontal="center" vertical="top" wrapText="1"/>
      <protection/>
    </xf>
    <xf numFmtId="0" fontId="4" fillId="0" borderId="20" xfId="56" applyFont="1" applyBorder="1" applyAlignment="1">
      <alignment horizont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5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40.00390625" style="0" customWidth="1"/>
    <col min="2" max="2" width="55.75390625" style="0" customWidth="1"/>
    <col min="3" max="3" width="20.25390625" style="0" customWidth="1"/>
    <col min="5" max="5" width="11.625" style="0" bestFit="1" customWidth="1"/>
  </cols>
  <sheetData>
    <row r="1" spans="1:3" ht="15.75">
      <c r="A1" s="1"/>
      <c r="B1" s="1"/>
      <c r="C1" s="2" t="s">
        <v>717</v>
      </c>
    </row>
    <row r="2" spans="1:3" ht="15.75">
      <c r="A2" s="1"/>
      <c r="B2" s="1"/>
      <c r="C2" s="2" t="s">
        <v>1</v>
      </c>
    </row>
    <row r="3" spans="1:3" ht="15.75">
      <c r="A3" s="1"/>
      <c r="B3" s="1"/>
      <c r="C3" s="2" t="s">
        <v>2</v>
      </c>
    </row>
    <row r="4" spans="1:3" ht="15.75">
      <c r="A4" s="1"/>
      <c r="B4" s="1"/>
      <c r="C4" s="2" t="s">
        <v>854</v>
      </c>
    </row>
    <row r="5" spans="1:3" ht="15.75">
      <c r="A5" s="1"/>
      <c r="B5" s="1"/>
      <c r="C5" s="2" t="s">
        <v>3</v>
      </c>
    </row>
    <row r="6" spans="1:3" ht="15.75">
      <c r="A6" s="1"/>
      <c r="B6" s="19"/>
      <c r="C6" s="2" t="s">
        <v>660</v>
      </c>
    </row>
    <row r="7" spans="1:3" ht="15.75">
      <c r="A7" s="1"/>
      <c r="B7" s="19"/>
      <c r="C7" s="2" t="s">
        <v>661</v>
      </c>
    </row>
    <row r="8" spans="1:3" ht="15.75">
      <c r="A8" s="1"/>
      <c r="B8" s="235" t="s">
        <v>850</v>
      </c>
      <c r="C8" s="235"/>
    </row>
    <row r="9" spans="1:3" ht="15.75">
      <c r="A9" s="1"/>
      <c r="B9" s="19"/>
      <c r="C9" s="2"/>
    </row>
    <row r="10" spans="1:3" ht="15.75">
      <c r="A10" s="233" t="s">
        <v>680</v>
      </c>
      <c r="B10" s="233"/>
      <c r="C10" s="233"/>
    </row>
    <row r="11" spans="1:3" ht="12.75" customHeight="1">
      <c r="A11" s="233"/>
      <c r="B11" s="233"/>
      <c r="C11" s="233"/>
    </row>
    <row r="12" spans="1:3" ht="15.75">
      <c r="A12" s="20"/>
      <c r="B12" s="1"/>
      <c r="C12" s="2" t="s">
        <v>4</v>
      </c>
    </row>
    <row r="13" spans="1:3" ht="12.75" customHeight="1">
      <c r="A13" s="234" t="s">
        <v>5</v>
      </c>
      <c r="B13" s="234" t="s">
        <v>115</v>
      </c>
      <c r="C13" s="234" t="s">
        <v>7</v>
      </c>
    </row>
    <row r="14" spans="1:3" ht="22.5" customHeight="1">
      <c r="A14" s="234"/>
      <c r="B14" s="234"/>
      <c r="C14" s="234"/>
    </row>
    <row r="15" spans="1:3" ht="18.75" customHeight="1">
      <c r="A15" s="7">
        <v>1</v>
      </c>
      <c r="B15" s="7">
        <v>2</v>
      </c>
      <c r="C15" s="21">
        <v>3</v>
      </c>
    </row>
    <row r="16" spans="1:4" ht="30.75" customHeight="1">
      <c r="A16" s="5" t="s">
        <v>116</v>
      </c>
      <c r="B16" s="17" t="s">
        <v>117</v>
      </c>
      <c r="C16" s="98">
        <f>C17</f>
        <v>17255758.590000033</v>
      </c>
      <c r="D16" s="22"/>
    </row>
    <row r="17" spans="1:5" ht="31.5">
      <c r="A17" s="5" t="s">
        <v>118</v>
      </c>
      <c r="B17" s="10" t="s">
        <v>119</v>
      </c>
      <c r="C17" s="98">
        <f>C18+C22</f>
        <v>17255758.590000033</v>
      </c>
      <c r="D17" s="22"/>
      <c r="E17" s="183"/>
    </row>
    <row r="18" spans="1:4" ht="15.75">
      <c r="A18" s="15" t="s">
        <v>120</v>
      </c>
      <c r="B18" s="11" t="s">
        <v>121</v>
      </c>
      <c r="C18" s="97">
        <f>C19</f>
        <v>-613457387.25</v>
      </c>
      <c r="D18" s="22"/>
    </row>
    <row r="19" spans="1:4" ht="15.75">
      <c r="A19" s="15" t="s">
        <v>122</v>
      </c>
      <c r="B19" s="11" t="s">
        <v>123</v>
      </c>
      <c r="C19" s="97">
        <f>C20</f>
        <v>-613457387.25</v>
      </c>
      <c r="D19" s="22"/>
    </row>
    <row r="20" spans="1:4" ht="31.5">
      <c r="A20" s="15" t="s">
        <v>124</v>
      </c>
      <c r="B20" s="11" t="s">
        <v>125</v>
      </c>
      <c r="C20" s="97">
        <f>C21</f>
        <v>-613457387.25</v>
      </c>
      <c r="D20" s="22"/>
    </row>
    <row r="21" spans="1:4" ht="31.5">
      <c r="A21" s="15" t="s">
        <v>126</v>
      </c>
      <c r="B21" s="11" t="s">
        <v>127</v>
      </c>
      <c r="C21" s="97">
        <v>-613457387.25</v>
      </c>
      <c r="D21" s="22"/>
    </row>
    <row r="22" spans="1:4" ht="15.75">
      <c r="A22" s="15" t="s">
        <v>128</v>
      </c>
      <c r="B22" s="11" t="s">
        <v>129</v>
      </c>
      <c r="C22" s="97">
        <f>C23</f>
        <v>630713145.84</v>
      </c>
      <c r="D22" s="22"/>
    </row>
    <row r="23" spans="1:4" ht="15.75">
      <c r="A23" s="15" t="s">
        <v>130</v>
      </c>
      <c r="B23" s="11" t="s">
        <v>131</v>
      </c>
      <c r="C23" s="97">
        <f>C24</f>
        <v>630713145.84</v>
      </c>
      <c r="D23" s="22"/>
    </row>
    <row r="24" spans="1:4" ht="31.5">
      <c r="A24" s="15" t="s">
        <v>132</v>
      </c>
      <c r="B24" s="11" t="s">
        <v>133</v>
      </c>
      <c r="C24" s="97">
        <f>C25</f>
        <v>630713145.84</v>
      </c>
      <c r="D24" s="22"/>
    </row>
    <row r="25" spans="1:4" ht="31.5">
      <c r="A25" s="15" t="s">
        <v>134</v>
      </c>
      <c r="B25" s="11" t="s">
        <v>135</v>
      </c>
      <c r="C25" s="97">
        <v>630713145.84</v>
      </c>
      <c r="D25" s="22"/>
    </row>
    <row r="26" spans="1:4" ht="31.5">
      <c r="A26" s="5" t="s">
        <v>136</v>
      </c>
      <c r="B26" s="10" t="s">
        <v>137</v>
      </c>
      <c r="C26" s="157"/>
      <c r="D26" s="22"/>
    </row>
    <row r="27" spans="1:4" ht="31.5">
      <c r="A27" s="15" t="s">
        <v>138</v>
      </c>
      <c r="B27" s="11" t="s">
        <v>139</v>
      </c>
      <c r="C27" s="157"/>
      <c r="D27" s="22"/>
    </row>
    <row r="28" spans="1:4" ht="31.5">
      <c r="A28" s="15" t="s">
        <v>140</v>
      </c>
      <c r="B28" s="11" t="s">
        <v>141</v>
      </c>
      <c r="C28" s="156">
        <f>C29</f>
        <v>1000000</v>
      </c>
      <c r="D28" s="22"/>
    </row>
    <row r="29" spans="1:4" ht="47.25">
      <c r="A29" s="15" t="s">
        <v>142</v>
      </c>
      <c r="B29" s="11" t="s">
        <v>143</v>
      </c>
      <c r="C29" s="156">
        <f>C30</f>
        <v>1000000</v>
      </c>
      <c r="D29" s="22"/>
    </row>
    <row r="30" spans="1:4" ht="63">
      <c r="A30" s="15" t="s">
        <v>144</v>
      </c>
      <c r="B30" s="11" t="s">
        <v>145</v>
      </c>
      <c r="C30" s="156">
        <v>1000000</v>
      </c>
      <c r="D30" s="22"/>
    </row>
    <row r="31" spans="1:4" ht="31.5">
      <c r="A31" s="23" t="s">
        <v>146</v>
      </c>
      <c r="B31" s="11" t="s">
        <v>147</v>
      </c>
      <c r="C31" s="156">
        <v>1000000</v>
      </c>
      <c r="D31" s="22"/>
    </row>
    <row r="32" spans="1:4" ht="78.75">
      <c r="A32" s="23" t="s">
        <v>148</v>
      </c>
      <c r="B32" s="11" t="s">
        <v>149</v>
      </c>
      <c r="C32" s="156">
        <v>1000000</v>
      </c>
      <c r="D32" s="22"/>
    </row>
    <row r="33" spans="1:4" ht="31.5">
      <c r="A33" s="15" t="s">
        <v>150</v>
      </c>
      <c r="B33" s="11" t="s">
        <v>151</v>
      </c>
      <c r="C33" s="156">
        <f>C34</f>
        <v>-1000000</v>
      </c>
      <c r="D33" s="22"/>
    </row>
    <row r="34" spans="1:4" ht="47.25">
      <c r="A34" s="15" t="s">
        <v>152</v>
      </c>
      <c r="B34" s="11" t="s">
        <v>153</v>
      </c>
      <c r="C34" s="156">
        <f>C35</f>
        <v>-1000000</v>
      </c>
      <c r="D34" s="22"/>
    </row>
    <row r="35" spans="1:4" ht="63">
      <c r="A35" s="15" t="s">
        <v>154</v>
      </c>
      <c r="B35" s="11" t="s">
        <v>155</v>
      </c>
      <c r="C35" s="156">
        <v>-1000000</v>
      </c>
      <c r="D35" s="22"/>
    </row>
    <row r="36" spans="1:4" ht="31.5">
      <c r="A36" s="23" t="s">
        <v>156</v>
      </c>
      <c r="B36" s="11" t="s">
        <v>147</v>
      </c>
      <c r="C36" s="156">
        <v>-1000000</v>
      </c>
      <c r="D36" s="22"/>
    </row>
    <row r="37" spans="1:4" ht="78.75">
      <c r="A37" s="23" t="s">
        <v>157</v>
      </c>
      <c r="B37" s="11" t="s">
        <v>149</v>
      </c>
      <c r="C37" s="156">
        <v>-1000000</v>
      </c>
      <c r="D37" s="24"/>
    </row>
    <row r="38" spans="1:4" ht="31.5">
      <c r="A38" s="25"/>
      <c r="B38" s="26" t="s">
        <v>158</v>
      </c>
      <c r="C38" s="158"/>
      <c r="D38" s="22"/>
    </row>
    <row r="39" spans="1:4" ht="15.75">
      <c r="A39" s="1"/>
      <c r="B39" s="1"/>
      <c r="C39" s="1"/>
      <c r="D39" s="22"/>
    </row>
    <row r="40" spans="1:4" ht="15.75">
      <c r="A40" s="184"/>
      <c r="B40" s="184"/>
      <c r="C40" s="184"/>
      <c r="D40" s="22"/>
    </row>
    <row r="41" spans="1:4" ht="15.75">
      <c r="A41" s="184"/>
      <c r="B41" s="184"/>
      <c r="C41" s="185"/>
      <c r="D41" s="22"/>
    </row>
    <row r="42" spans="1:4" ht="15.75">
      <c r="A42" s="184"/>
      <c r="B42" s="184"/>
      <c r="C42" s="184"/>
      <c r="D42" s="22"/>
    </row>
    <row r="43" spans="1:4" ht="15.75">
      <c r="A43" s="184"/>
      <c r="B43" s="184"/>
      <c r="C43" s="184"/>
      <c r="D43" s="22"/>
    </row>
    <row r="44" spans="1:4" ht="15.75">
      <c r="A44" s="184"/>
      <c r="B44" s="184"/>
      <c r="C44" s="186"/>
      <c r="D44" s="22"/>
    </row>
    <row r="45" spans="1:4" ht="15.75">
      <c r="A45" s="1"/>
      <c r="B45" s="1"/>
      <c r="C45" s="1"/>
      <c r="D45" s="22"/>
    </row>
    <row r="46" spans="1:4" ht="15.75">
      <c r="A46" s="1"/>
      <c r="B46" s="1"/>
      <c r="C46" s="1"/>
      <c r="D46" s="22"/>
    </row>
    <row r="47" spans="1:4" ht="15.75">
      <c r="A47" s="1"/>
      <c r="B47" s="1"/>
      <c r="C47" s="1"/>
      <c r="D47" s="22"/>
    </row>
    <row r="48" spans="1:4" ht="15.75">
      <c r="A48" s="1"/>
      <c r="B48" s="1"/>
      <c r="C48" s="1"/>
      <c r="D48" s="22"/>
    </row>
    <row r="49" spans="1:4" ht="15.75">
      <c r="A49" s="1"/>
      <c r="B49" s="1"/>
      <c r="C49" s="1"/>
      <c r="D49" s="22"/>
    </row>
    <row r="50" spans="1:4" ht="15.75">
      <c r="A50" s="1"/>
      <c r="B50" s="1"/>
      <c r="C50" s="1"/>
      <c r="D50" s="22"/>
    </row>
    <row r="51" spans="1:4" ht="15.75">
      <c r="A51" s="1"/>
      <c r="B51" s="1"/>
      <c r="C51" s="1"/>
      <c r="D51" s="22"/>
    </row>
    <row r="52" spans="1:4" ht="15.75">
      <c r="A52" s="1"/>
      <c r="B52" s="1"/>
      <c r="C52" s="1"/>
      <c r="D52" s="22"/>
    </row>
    <row r="53" spans="1:4" ht="15.75">
      <c r="A53" s="1"/>
      <c r="B53" s="1"/>
      <c r="C53" s="1"/>
      <c r="D53" s="22"/>
    </row>
    <row r="54" spans="1:4" ht="15.75">
      <c r="A54" s="1"/>
      <c r="B54" s="1"/>
      <c r="C54" s="1"/>
      <c r="D54" s="22"/>
    </row>
    <row r="55" spans="1:4" ht="15.75">
      <c r="A55" s="1"/>
      <c r="B55" s="1"/>
      <c r="C55" s="1"/>
      <c r="D55" s="22"/>
    </row>
    <row r="56" spans="1:4" ht="15.75">
      <c r="A56" s="1"/>
      <c r="B56" s="1"/>
      <c r="C56" s="1"/>
      <c r="D56" s="22"/>
    </row>
    <row r="57" spans="1:4" ht="15.75">
      <c r="A57" s="1"/>
      <c r="B57" s="1"/>
      <c r="C57" s="1"/>
      <c r="D57" s="22"/>
    </row>
    <row r="58" spans="1:3" ht="15.75">
      <c r="A58" s="1"/>
      <c r="B58" s="1"/>
      <c r="C58" s="1"/>
    </row>
    <row r="59" spans="1:3" ht="15.75">
      <c r="A59" s="1"/>
      <c r="B59" s="1"/>
      <c r="C59" s="1"/>
    </row>
    <row r="60" spans="1:3" ht="15.75">
      <c r="A60" s="1"/>
      <c r="B60" s="1"/>
      <c r="C60" s="1"/>
    </row>
    <row r="61" spans="1:3" ht="15.75">
      <c r="A61" s="1"/>
      <c r="B61" s="1"/>
      <c r="C61" s="1"/>
    </row>
    <row r="62" spans="1:3" ht="15.75">
      <c r="A62" s="1"/>
      <c r="B62" s="1"/>
      <c r="C62" s="1"/>
    </row>
    <row r="63" spans="1:3" ht="15.75">
      <c r="A63" s="1"/>
      <c r="B63" s="1"/>
      <c r="C63" s="1"/>
    </row>
    <row r="64" spans="1:3" ht="15.75">
      <c r="A64" s="1"/>
      <c r="B64" s="1"/>
      <c r="C64" s="1"/>
    </row>
    <row r="65" spans="1:3" ht="15.75">
      <c r="A65" s="1"/>
      <c r="B65" s="1"/>
      <c r="C65" s="1"/>
    </row>
    <row r="66" spans="1:3" ht="15.75">
      <c r="A66" s="1"/>
      <c r="B66" s="1"/>
      <c r="C66" s="1"/>
    </row>
    <row r="67" spans="1:3" ht="15.75">
      <c r="A67" s="1"/>
      <c r="B67" s="1"/>
      <c r="C67" s="1"/>
    </row>
    <row r="68" spans="1:3" ht="15.75">
      <c r="A68" s="1"/>
      <c r="B68" s="1"/>
      <c r="C68" s="1"/>
    </row>
    <row r="69" spans="1:3" ht="15.75">
      <c r="A69" s="1"/>
      <c r="B69" s="1"/>
      <c r="C69" s="1"/>
    </row>
    <row r="70" spans="1:3" ht="15.75">
      <c r="A70" s="1"/>
      <c r="B70" s="1"/>
      <c r="C70" s="1"/>
    </row>
    <row r="71" spans="1:3" ht="15.75">
      <c r="A71" s="1"/>
      <c r="B71" s="1"/>
      <c r="C71" s="1"/>
    </row>
    <row r="72" spans="1:3" ht="15.75">
      <c r="A72" s="1"/>
      <c r="B72" s="1"/>
      <c r="C72" s="1"/>
    </row>
    <row r="73" spans="1:3" ht="15.75">
      <c r="A73" s="1"/>
      <c r="B73" s="1"/>
      <c r="C73" s="1"/>
    </row>
    <row r="74" spans="1:3" ht="15.75">
      <c r="A74" s="1"/>
      <c r="B74" s="1"/>
      <c r="C74" s="1"/>
    </row>
    <row r="75" spans="1:3" ht="15.75">
      <c r="A75" s="1"/>
      <c r="B75" s="1"/>
      <c r="C75" s="1"/>
    </row>
    <row r="76" spans="1:3" ht="15.75">
      <c r="A76" s="1"/>
      <c r="B76" s="1"/>
      <c r="C76" s="1"/>
    </row>
    <row r="77" spans="1:3" ht="15.75">
      <c r="A77" s="1"/>
      <c r="B77" s="1"/>
      <c r="C77" s="1"/>
    </row>
    <row r="78" spans="1:3" ht="15.75">
      <c r="A78" s="1"/>
      <c r="B78" s="1"/>
      <c r="C78" s="1"/>
    </row>
    <row r="79" spans="1:3" ht="15.75">
      <c r="A79" s="1"/>
      <c r="B79" s="1"/>
      <c r="C79" s="1"/>
    </row>
    <row r="80" spans="1:3" ht="15.75">
      <c r="A80" s="1"/>
      <c r="B80" s="1"/>
      <c r="C80" s="1"/>
    </row>
    <row r="81" spans="1:3" ht="15.75">
      <c r="A81" s="1"/>
      <c r="B81" s="1"/>
      <c r="C81" s="1"/>
    </row>
    <row r="82" spans="1:3" ht="15.75">
      <c r="A82" s="1"/>
      <c r="B82" s="1"/>
      <c r="C82" s="1"/>
    </row>
    <row r="83" spans="1:3" ht="15.75">
      <c r="A83" s="1"/>
      <c r="B83" s="1"/>
      <c r="C83" s="1"/>
    </row>
    <row r="84" spans="1:3" ht="15.75">
      <c r="A84" s="1"/>
      <c r="B84" s="1"/>
      <c r="C84" s="1"/>
    </row>
    <row r="85" spans="1:3" ht="15.75">
      <c r="A85" s="1"/>
      <c r="B85" s="1"/>
      <c r="C85" s="1"/>
    </row>
    <row r="86" spans="1:3" ht="15.75">
      <c r="A86" s="1"/>
      <c r="B86" s="1"/>
      <c r="C86" s="1"/>
    </row>
    <row r="87" spans="1:3" ht="15.75">
      <c r="A87" s="1"/>
      <c r="B87" s="1"/>
      <c r="C87" s="1"/>
    </row>
    <row r="88" spans="1:3" ht="15.75">
      <c r="A88" s="1"/>
      <c r="B88" s="1"/>
      <c r="C88" s="1"/>
    </row>
    <row r="89" spans="1:3" ht="15.75">
      <c r="A89" s="1"/>
      <c r="B89" s="1"/>
      <c r="C89" s="1"/>
    </row>
    <row r="90" spans="1:3" ht="15.75">
      <c r="A90" s="1"/>
      <c r="B90" s="1"/>
      <c r="C90" s="1"/>
    </row>
    <row r="91" spans="1:3" ht="15.75">
      <c r="A91" s="1"/>
      <c r="B91" s="1"/>
      <c r="C91" s="1"/>
    </row>
    <row r="92" spans="1:3" ht="15.75">
      <c r="A92" s="1"/>
      <c r="B92" s="1"/>
      <c r="C92" s="1"/>
    </row>
    <row r="93" spans="1:3" ht="15.75">
      <c r="A93" s="1"/>
      <c r="B93" s="1"/>
      <c r="C93" s="1"/>
    </row>
    <row r="94" spans="1:3" ht="15.75">
      <c r="A94" s="1"/>
      <c r="B94" s="1"/>
      <c r="C94" s="1"/>
    </row>
    <row r="95" spans="1:3" ht="15.75">
      <c r="A95" s="1"/>
      <c r="B95" s="1"/>
      <c r="C95" s="1"/>
    </row>
    <row r="96" spans="1:3" ht="15.75">
      <c r="A96" s="1"/>
      <c r="B96" s="1"/>
      <c r="C96" s="1"/>
    </row>
    <row r="97" spans="1:3" ht="15.75">
      <c r="A97" s="1"/>
      <c r="B97" s="1"/>
      <c r="C97" s="1"/>
    </row>
    <row r="98" spans="1:3" ht="15.75">
      <c r="A98" s="1"/>
      <c r="B98" s="1"/>
      <c r="C98" s="1"/>
    </row>
    <row r="99" spans="1:3" ht="15.75">
      <c r="A99" s="1"/>
      <c r="B99" s="1"/>
      <c r="C99" s="1"/>
    </row>
    <row r="100" spans="1:3" ht="15.75">
      <c r="A100" s="1"/>
      <c r="B100" s="1"/>
      <c r="C100" s="1"/>
    </row>
    <row r="101" spans="1:3" ht="15.75">
      <c r="A101" s="1"/>
      <c r="B101" s="1"/>
      <c r="C101" s="1"/>
    </row>
    <row r="102" spans="1:3" ht="15.75">
      <c r="A102" s="1"/>
      <c r="B102" s="1"/>
      <c r="C102" s="1"/>
    </row>
    <row r="103" spans="1:3" ht="15.75">
      <c r="A103" s="1"/>
      <c r="B103" s="1"/>
      <c r="C103" s="1"/>
    </row>
    <row r="104" spans="1:3" ht="15.75">
      <c r="A104" s="1"/>
      <c r="B104" s="1"/>
      <c r="C104" s="1"/>
    </row>
    <row r="105" spans="1:3" ht="15.75">
      <c r="A105" s="1"/>
      <c r="B105" s="1"/>
      <c r="C105" s="1"/>
    </row>
    <row r="106" spans="1:3" ht="15.75">
      <c r="A106" s="1"/>
      <c r="B106" s="1"/>
      <c r="C106" s="1"/>
    </row>
    <row r="107" spans="1:3" ht="15.75">
      <c r="A107" s="1"/>
      <c r="B107" s="1"/>
      <c r="C107" s="1"/>
    </row>
    <row r="108" spans="1:3" ht="15.75">
      <c r="A108" s="1"/>
      <c r="B108" s="1"/>
      <c r="C108" s="1"/>
    </row>
    <row r="109" spans="1:3" ht="15.75">
      <c r="A109" s="1"/>
      <c r="B109" s="1"/>
      <c r="C109" s="1"/>
    </row>
    <row r="110" spans="1:3" ht="15.75">
      <c r="A110" s="1"/>
      <c r="B110" s="1"/>
      <c r="C110" s="1"/>
    </row>
    <row r="111" spans="1:3" ht="15.75">
      <c r="A111" s="1"/>
      <c r="B111" s="1"/>
      <c r="C111" s="1"/>
    </row>
    <row r="112" spans="1:3" ht="15.75">
      <c r="A112" s="1"/>
      <c r="B112" s="1"/>
      <c r="C112" s="1"/>
    </row>
    <row r="113" spans="1:3" ht="15.75">
      <c r="A113" s="1"/>
      <c r="B113" s="1"/>
      <c r="C113" s="1"/>
    </row>
    <row r="114" spans="1:3" ht="15.75">
      <c r="A114" s="1"/>
      <c r="B114" s="1"/>
      <c r="C114" s="1"/>
    </row>
    <row r="115" spans="1:3" ht="15.75">
      <c r="A115" s="1"/>
      <c r="B115" s="1"/>
      <c r="C115" s="1"/>
    </row>
    <row r="116" spans="1:3" ht="15.75">
      <c r="A116" s="1"/>
      <c r="B116" s="1"/>
      <c r="C116" s="1"/>
    </row>
    <row r="117" spans="1:3" ht="15.75">
      <c r="A117" s="1"/>
      <c r="B117" s="1"/>
      <c r="C117" s="1"/>
    </row>
    <row r="118" spans="1:3" ht="15.75">
      <c r="A118" s="1"/>
      <c r="B118" s="1"/>
      <c r="C118" s="1"/>
    </row>
    <row r="119" spans="1:3" ht="15.75">
      <c r="A119" s="1"/>
      <c r="B119" s="1"/>
      <c r="C119" s="1"/>
    </row>
    <row r="120" spans="1:3" ht="15.75">
      <c r="A120" s="1"/>
      <c r="B120" s="1"/>
      <c r="C120" s="1"/>
    </row>
    <row r="121" spans="1:3" ht="15.75">
      <c r="A121" s="1"/>
      <c r="B121" s="1"/>
      <c r="C121" s="1"/>
    </row>
    <row r="122" spans="1:3" ht="15.75">
      <c r="A122" s="1"/>
      <c r="B122" s="1"/>
      <c r="C122" s="1"/>
    </row>
    <row r="123" spans="1:3" ht="15.75">
      <c r="A123" s="1"/>
      <c r="B123" s="1"/>
      <c r="C123" s="1"/>
    </row>
    <row r="124" spans="1:3" ht="15.75">
      <c r="A124" s="1"/>
      <c r="B124" s="1"/>
      <c r="C124" s="1"/>
    </row>
    <row r="125" spans="1:3" ht="15.75">
      <c r="A125" s="1"/>
      <c r="B125" s="1"/>
      <c r="C125" s="1"/>
    </row>
    <row r="126" spans="1:3" ht="15.75">
      <c r="A126" s="1"/>
      <c r="B126" s="1"/>
      <c r="C126" s="1"/>
    </row>
    <row r="127" spans="1:3" ht="15.75">
      <c r="A127" s="1"/>
      <c r="B127" s="1"/>
      <c r="C127" s="1"/>
    </row>
    <row r="128" spans="1:3" ht="15.75">
      <c r="A128" s="1"/>
      <c r="B128" s="1"/>
      <c r="C128" s="1"/>
    </row>
    <row r="129" spans="1:3" ht="15.75">
      <c r="A129" s="1"/>
      <c r="B129" s="1"/>
      <c r="C129" s="1"/>
    </row>
    <row r="130" spans="1:3" ht="15.75">
      <c r="A130" s="1"/>
      <c r="B130" s="1"/>
      <c r="C130" s="1"/>
    </row>
    <row r="131" spans="1:3" ht="15.75">
      <c r="A131" s="1"/>
      <c r="B131" s="1"/>
      <c r="C131" s="1"/>
    </row>
    <row r="132" spans="1:3" ht="15.75">
      <c r="A132" s="1"/>
      <c r="B132" s="1"/>
      <c r="C132" s="1"/>
    </row>
    <row r="133" spans="1:3" ht="15.75">
      <c r="A133" s="1"/>
      <c r="B133" s="1"/>
      <c r="C133" s="1"/>
    </row>
    <row r="134" spans="1:3" ht="15.75">
      <c r="A134" s="1"/>
      <c r="B134" s="1"/>
      <c r="C134" s="1"/>
    </row>
    <row r="135" spans="1:3" ht="15.75">
      <c r="A135" s="1"/>
      <c r="B135" s="1"/>
      <c r="C135" s="1"/>
    </row>
    <row r="136" spans="1:3" ht="15.75">
      <c r="A136" s="1"/>
      <c r="B136" s="1"/>
      <c r="C136" s="1"/>
    </row>
    <row r="137" spans="1:3" ht="15.75">
      <c r="A137" s="1"/>
      <c r="B137" s="1"/>
      <c r="C137" s="1"/>
    </row>
    <row r="138" spans="1:3" ht="15.75">
      <c r="A138" s="1"/>
      <c r="B138" s="1"/>
      <c r="C138" s="1"/>
    </row>
    <row r="139" spans="1:3" ht="15.75">
      <c r="A139" s="1"/>
      <c r="B139" s="1"/>
      <c r="C139" s="1"/>
    </row>
    <row r="140" spans="1:3" ht="15.75">
      <c r="A140" s="1"/>
      <c r="B140" s="1"/>
      <c r="C140" s="1"/>
    </row>
    <row r="141" spans="1:3" ht="15.75">
      <c r="A141" s="1"/>
      <c r="B141" s="1"/>
      <c r="C141" s="1"/>
    </row>
    <row r="142" spans="1:3" ht="15.75">
      <c r="A142" s="1"/>
      <c r="B142" s="1"/>
      <c r="C142" s="1"/>
    </row>
    <row r="143" spans="1:3" ht="15.75">
      <c r="A143" s="1"/>
      <c r="B143" s="1"/>
      <c r="C143" s="1"/>
    </row>
    <row r="144" spans="1:3" ht="15.75">
      <c r="A144" s="1"/>
      <c r="B144" s="1"/>
      <c r="C144" s="1"/>
    </row>
    <row r="145" spans="1:3" ht="15.75">
      <c r="A145" s="1"/>
      <c r="B145" s="1"/>
      <c r="C145" s="1"/>
    </row>
    <row r="146" spans="1:3" ht="15.75">
      <c r="A146" s="1"/>
      <c r="B146" s="1"/>
      <c r="C146" s="1"/>
    </row>
    <row r="147" spans="1:3" ht="15.75">
      <c r="A147" s="1"/>
      <c r="B147" s="1"/>
      <c r="C147" s="1"/>
    </row>
    <row r="148" spans="1:3" ht="15.75">
      <c r="A148" s="1"/>
      <c r="B148" s="1"/>
      <c r="C148" s="1"/>
    </row>
    <row r="149" spans="1:3" ht="15.75">
      <c r="A149" s="1"/>
      <c r="B149" s="1"/>
      <c r="C149" s="1"/>
    </row>
    <row r="150" spans="1:3" ht="15.75">
      <c r="A150" s="1"/>
      <c r="B150" s="1"/>
      <c r="C150" s="1"/>
    </row>
    <row r="151" spans="1:3" ht="15.75">
      <c r="A151" s="1"/>
      <c r="B151" s="1"/>
      <c r="C151" s="1"/>
    </row>
    <row r="152" spans="1:3" ht="15.75">
      <c r="A152" s="1"/>
      <c r="B152" s="1"/>
      <c r="C152" s="1"/>
    </row>
    <row r="153" spans="1:3" ht="15.75">
      <c r="A153" s="1"/>
      <c r="B153" s="1"/>
      <c r="C153" s="1"/>
    </row>
    <row r="154" spans="1:3" ht="15.75">
      <c r="A154" s="1"/>
      <c r="B154" s="1"/>
      <c r="C154" s="1"/>
    </row>
    <row r="155" spans="1:3" ht="15.75">
      <c r="A155" s="1"/>
      <c r="B155" s="1"/>
      <c r="C155" s="1"/>
    </row>
    <row r="156" spans="1:3" ht="15.75">
      <c r="A156" s="1"/>
      <c r="B156" s="1"/>
      <c r="C156" s="1"/>
    </row>
    <row r="157" spans="1:3" ht="15.75">
      <c r="A157" s="1"/>
      <c r="B157" s="1"/>
      <c r="C157" s="1"/>
    </row>
    <row r="158" spans="1:3" ht="15.75">
      <c r="A158" s="1"/>
      <c r="B158" s="1"/>
      <c r="C158" s="1"/>
    </row>
    <row r="159" spans="1:3" ht="15.75">
      <c r="A159" s="1"/>
      <c r="B159" s="1"/>
      <c r="C159" s="1"/>
    </row>
    <row r="160" spans="1:3" ht="15.75">
      <c r="A160" s="1"/>
      <c r="B160" s="1"/>
      <c r="C160" s="1"/>
    </row>
    <row r="161" spans="1:3" ht="15.75">
      <c r="A161" s="1"/>
      <c r="B161" s="1"/>
      <c r="C161" s="1"/>
    </row>
    <row r="162" spans="1:3" ht="15.75">
      <c r="A162" s="1"/>
      <c r="B162" s="1"/>
      <c r="C162" s="1"/>
    </row>
    <row r="163" spans="1:3" ht="15.75">
      <c r="A163" s="1"/>
      <c r="B163" s="1"/>
      <c r="C163" s="1"/>
    </row>
    <row r="164" spans="1:3" ht="15.75">
      <c r="A164" s="1"/>
      <c r="B164" s="1"/>
      <c r="C164" s="1"/>
    </row>
    <row r="165" spans="1:3" ht="15.75">
      <c r="A165" s="1"/>
      <c r="B165" s="1"/>
      <c r="C165" s="1"/>
    </row>
  </sheetData>
  <sheetProtection selectLockedCells="1" selectUnlockedCells="1"/>
  <mergeCells count="6">
    <mergeCell ref="A10:C10"/>
    <mergeCell ref="A11:C11"/>
    <mergeCell ref="A13:A14"/>
    <mergeCell ref="B13:B14"/>
    <mergeCell ref="C13:C14"/>
    <mergeCell ref="B8:C8"/>
  </mergeCells>
  <printOptions/>
  <pageMargins left="0.7479166666666667" right="0.7479166666666667" top="0.24027777777777778" bottom="0.39375" header="0.5118055555555555" footer="0.5118055555555555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228"/>
  <sheetViews>
    <sheetView zoomScalePageLayoutView="0" workbookViewId="0" topLeftCell="A9">
      <selection activeCell="A1" sqref="A1:D40"/>
    </sheetView>
  </sheetViews>
  <sheetFormatPr defaultColWidth="9.00390625" defaultRowHeight="12.75"/>
  <cols>
    <col min="2" max="2" width="27.375" style="0" customWidth="1"/>
    <col min="3" max="3" width="90.125" style="0" customWidth="1"/>
    <col min="4" max="4" width="19.75390625" style="0" customWidth="1"/>
    <col min="5" max="5" width="14.25390625" style="0" bestFit="1" customWidth="1"/>
  </cols>
  <sheetData>
    <row r="1" spans="2:5" ht="15.75">
      <c r="B1" s="1"/>
      <c r="C1" s="1"/>
      <c r="D1" s="2" t="s">
        <v>0</v>
      </c>
      <c r="E1" s="3"/>
    </row>
    <row r="2" spans="2:5" ht="15.75">
      <c r="B2" s="1"/>
      <c r="C2" s="1"/>
      <c r="D2" s="2" t="s">
        <v>1</v>
      </c>
      <c r="E2" s="3"/>
    </row>
    <row r="3" spans="2:5" ht="15.75">
      <c r="B3" s="1"/>
      <c r="C3" s="1"/>
      <c r="D3" s="2" t="s">
        <v>2</v>
      </c>
      <c r="E3" s="3"/>
    </row>
    <row r="4" spans="2:5" ht="15.75">
      <c r="B4" s="1"/>
      <c r="C4" s="1"/>
      <c r="D4" s="2" t="s">
        <v>854</v>
      </c>
      <c r="E4" s="3"/>
    </row>
    <row r="5" spans="2:5" ht="15.75">
      <c r="B5" s="1"/>
      <c r="C5" s="1"/>
      <c r="D5" s="2" t="s">
        <v>3</v>
      </c>
      <c r="E5" s="3"/>
    </row>
    <row r="6" spans="2:5" ht="15.75">
      <c r="B6" s="1"/>
      <c r="C6" s="1"/>
      <c r="D6" s="2" t="s">
        <v>660</v>
      </c>
      <c r="E6" s="3"/>
    </row>
    <row r="7" spans="2:5" ht="15.75">
      <c r="B7" s="1"/>
      <c r="C7" s="1"/>
      <c r="D7" s="2" t="s">
        <v>661</v>
      </c>
      <c r="E7" s="3"/>
    </row>
    <row r="8" spans="2:4" ht="15.75">
      <c r="B8" s="1"/>
      <c r="C8" s="235" t="s">
        <v>851</v>
      </c>
      <c r="D8" s="235"/>
    </row>
    <row r="9" spans="2:5" ht="15.75">
      <c r="B9" s="1"/>
      <c r="C9" s="1"/>
      <c r="D9" s="1"/>
      <c r="E9" s="3"/>
    </row>
    <row r="10" spans="2:5" ht="15.75" customHeight="1">
      <c r="B10" s="236" t="s">
        <v>658</v>
      </c>
      <c r="C10" s="236"/>
      <c r="D10" s="236"/>
      <c r="E10" s="3"/>
    </row>
    <row r="11" spans="2:5" ht="15.75">
      <c r="B11" s="233"/>
      <c r="C11" s="233"/>
      <c r="D11" s="233"/>
      <c r="E11" s="3"/>
    </row>
    <row r="12" spans="2:5" ht="15.75">
      <c r="B12" s="1"/>
      <c r="C12" s="1"/>
      <c r="D12" s="1"/>
      <c r="E12" s="3"/>
    </row>
    <row r="13" spans="2:5" ht="15.75">
      <c r="B13" s="1"/>
      <c r="C13" s="4"/>
      <c r="D13" s="2" t="s">
        <v>4</v>
      </c>
      <c r="E13" s="3"/>
    </row>
    <row r="14" spans="2:25" ht="12.75" customHeight="1">
      <c r="B14" s="234" t="s">
        <v>5</v>
      </c>
      <c r="C14" s="234" t="s">
        <v>6</v>
      </c>
      <c r="D14" s="234" t="s">
        <v>7</v>
      </c>
      <c r="E14" s="1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2:25" ht="15.75">
      <c r="B15" s="234"/>
      <c r="C15" s="234"/>
      <c r="D15" s="234"/>
      <c r="E15" s="1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2:25" ht="32.25" customHeight="1">
      <c r="B16" s="234"/>
      <c r="C16" s="234"/>
      <c r="D16" s="234"/>
      <c r="E16" s="1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2:25" ht="15.75">
      <c r="B17" s="7">
        <v>1</v>
      </c>
      <c r="C17" s="7">
        <v>2</v>
      </c>
      <c r="D17" s="7">
        <v>3</v>
      </c>
      <c r="E17" s="1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2:25" ht="15.75">
      <c r="B18" s="8" t="s">
        <v>8</v>
      </c>
      <c r="C18" s="5"/>
      <c r="D18" s="98">
        <f>D19+D93</f>
        <v>612457387.25</v>
      </c>
      <c r="E18" s="1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2:25" ht="12.75" customHeight="1">
      <c r="B19" s="237" t="s">
        <v>9</v>
      </c>
      <c r="C19" s="238" t="s">
        <v>10</v>
      </c>
      <c r="D19" s="239">
        <f>D21+D26+D32+D46+D49+D60+D64+D68+D73</f>
        <v>165538633.29</v>
      </c>
      <c r="E19" s="12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2:25" ht="15.75">
      <c r="B20" s="237"/>
      <c r="C20" s="238"/>
      <c r="D20" s="239"/>
      <c r="E20" s="12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2:25" ht="15.75">
      <c r="B21" s="161" t="s">
        <v>11</v>
      </c>
      <c r="C21" s="83" t="s">
        <v>12</v>
      </c>
      <c r="D21" s="100">
        <f>SUM(D22)</f>
        <v>121035489</v>
      </c>
      <c r="E21" s="12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2:25" ht="15.75">
      <c r="B22" s="161" t="s">
        <v>13</v>
      </c>
      <c r="C22" s="83" t="s">
        <v>14</v>
      </c>
      <c r="D22" s="99">
        <f>D23+D24+D25</f>
        <v>121035489</v>
      </c>
      <c r="E22" s="12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2:25" ht="66">
      <c r="B23" s="90" t="s">
        <v>15</v>
      </c>
      <c r="C23" s="94" t="s">
        <v>16</v>
      </c>
      <c r="D23" s="99">
        <v>120184790</v>
      </c>
      <c r="E23" s="1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2:25" ht="78.75">
      <c r="B24" s="90" t="s">
        <v>17</v>
      </c>
      <c r="C24" s="94" t="s">
        <v>18</v>
      </c>
      <c r="D24" s="99">
        <v>170750</v>
      </c>
      <c r="E24" s="162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2:25" ht="31.5">
      <c r="B25" s="90" t="s">
        <v>19</v>
      </c>
      <c r="C25" s="94" t="s">
        <v>20</v>
      </c>
      <c r="D25" s="99">
        <v>679949</v>
      </c>
      <c r="E25" s="162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2:25" ht="31.5">
      <c r="B26" s="161" t="s">
        <v>21</v>
      </c>
      <c r="C26" s="83" t="s">
        <v>22</v>
      </c>
      <c r="D26" s="100">
        <f>D27</f>
        <v>11735350</v>
      </c>
      <c r="E26" s="12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2:25" ht="31.5">
      <c r="B27" s="90" t="s">
        <v>23</v>
      </c>
      <c r="C27" s="94" t="s">
        <v>24</v>
      </c>
      <c r="D27" s="99">
        <f>D28+D29+D30+D31</f>
        <v>11735350</v>
      </c>
      <c r="E27" s="12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2:25" ht="78.75">
      <c r="B28" s="90" t="s">
        <v>604</v>
      </c>
      <c r="C28" s="96" t="s">
        <v>608</v>
      </c>
      <c r="D28" s="99">
        <v>5360181</v>
      </c>
      <c r="E28" s="12"/>
      <c r="F28" s="95"/>
      <c r="G28" s="95"/>
      <c r="H28" s="95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2:25" ht="94.5">
      <c r="B29" s="90" t="s">
        <v>605</v>
      </c>
      <c r="C29" s="96" t="s">
        <v>609</v>
      </c>
      <c r="D29" s="99">
        <v>28971</v>
      </c>
      <c r="E29" s="12"/>
      <c r="F29" s="95"/>
      <c r="G29" s="95"/>
      <c r="H29" s="95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2:25" ht="94.5">
      <c r="B30" s="90" t="s">
        <v>606</v>
      </c>
      <c r="C30" s="94" t="s">
        <v>611</v>
      </c>
      <c r="D30" s="99">
        <v>7179991</v>
      </c>
      <c r="E30" s="12"/>
      <c r="F30" s="95"/>
      <c r="G30" s="95"/>
      <c r="H30" s="95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2:25" ht="94.5">
      <c r="B31" s="90" t="s">
        <v>607</v>
      </c>
      <c r="C31" s="94" t="s">
        <v>610</v>
      </c>
      <c r="D31" s="99">
        <v>-833793</v>
      </c>
      <c r="E31" s="12"/>
      <c r="F31" s="95"/>
      <c r="G31" s="95"/>
      <c r="H31" s="95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2:25" ht="15.75">
      <c r="B32" s="161" t="s">
        <v>25</v>
      </c>
      <c r="C32" s="83" t="s">
        <v>26</v>
      </c>
      <c r="D32" s="100">
        <f>D33+D39+D42+D44</f>
        <v>6180221</v>
      </c>
      <c r="E32" s="12"/>
      <c r="F32" s="95"/>
      <c r="G32" s="95"/>
      <c r="H32" s="95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2:25" ht="15.75">
      <c r="B33" s="163" t="s">
        <v>27</v>
      </c>
      <c r="C33" s="150" t="s">
        <v>28</v>
      </c>
      <c r="D33" s="151">
        <f>D34+D36+D38</f>
        <v>71046</v>
      </c>
      <c r="E33" s="12"/>
      <c r="F33" s="95"/>
      <c r="G33" s="95"/>
      <c r="H33" s="95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2:25" ht="31.5">
      <c r="B34" s="164" t="s">
        <v>29</v>
      </c>
      <c r="C34" s="137" t="s">
        <v>30</v>
      </c>
      <c r="D34" s="117">
        <f>D35</f>
        <v>41455</v>
      </c>
      <c r="E34" s="12"/>
      <c r="F34" s="95"/>
      <c r="G34" s="95"/>
      <c r="H34" s="95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2:25" ht="31.5">
      <c r="B35" s="164" t="s">
        <v>31</v>
      </c>
      <c r="C35" s="137" t="s">
        <v>30</v>
      </c>
      <c r="D35" s="117">
        <v>41455</v>
      </c>
      <c r="E35" s="12"/>
      <c r="F35" s="95"/>
      <c r="G35" s="95"/>
      <c r="H35" s="95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2:25" ht="31.5">
      <c r="B36" s="164" t="s">
        <v>32</v>
      </c>
      <c r="C36" s="137" t="s">
        <v>33</v>
      </c>
      <c r="D36" s="117">
        <f>D37</f>
        <v>29575</v>
      </c>
      <c r="E36" s="12"/>
      <c r="F36" s="95"/>
      <c r="G36" s="95"/>
      <c r="H36" s="95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2:25" ht="47.25">
      <c r="B37" s="164" t="s">
        <v>34</v>
      </c>
      <c r="C37" s="137" t="s">
        <v>35</v>
      </c>
      <c r="D37" s="117">
        <v>29575</v>
      </c>
      <c r="E37" s="12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2:25" ht="15.75">
      <c r="B38" s="182" t="s">
        <v>792</v>
      </c>
      <c r="C38" s="145" t="s">
        <v>793</v>
      </c>
      <c r="D38" s="117">
        <v>16</v>
      </c>
      <c r="E38" s="12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2:25" ht="15.75">
      <c r="B39" s="164" t="s">
        <v>36</v>
      </c>
      <c r="C39" s="137" t="s">
        <v>37</v>
      </c>
      <c r="D39" s="117">
        <f>D40+D41</f>
        <v>4034139</v>
      </c>
      <c r="E39" s="12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2:25" ht="15.75">
      <c r="B40" s="164" t="s">
        <v>38</v>
      </c>
      <c r="C40" s="137" t="s">
        <v>37</v>
      </c>
      <c r="D40" s="117">
        <v>4033704</v>
      </c>
      <c r="E40" s="12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2:25" ht="31.5">
      <c r="B41" s="146" t="s">
        <v>794</v>
      </c>
      <c r="C41" s="221" t="s">
        <v>795</v>
      </c>
      <c r="D41" s="117">
        <v>435</v>
      </c>
      <c r="E41" s="12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2:25" ht="15.75">
      <c r="B42" s="164" t="s">
        <v>39</v>
      </c>
      <c r="C42" s="137" t="s">
        <v>40</v>
      </c>
      <c r="D42" s="117">
        <f>D43</f>
        <v>2007261</v>
      </c>
      <c r="E42" s="12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2:25" ht="15.75">
      <c r="B43" s="164" t="s">
        <v>41</v>
      </c>
      <c r="C43" s="137" t="s">
        <v>40</v>
      </c>
      <c r="D43" s="117">
        <v>2007261</v>
      </c>
      <c r="E43" s="12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2:25" ht="31.5">
      <c r="B44" s="164" t="s">
        <v>626</v>
      </c>
      <c r="C44" s="137" t="s">
        <v>627</v>
      </c>
      <c r="D44" s="117">
        <f>D45</f>
        <v>67775</v>
      </c>
      <c r="E44" s="12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2:25" ht="47.25">
      <c r="B45" s="164" t="s">
        <v>624</v>
      </c>
      <c r="C45" s="137" t="s">
        <v>625</v>
      </c>
      <c r="D45" s="117">
        <v>67775</v>
      </c>
      <c r="E45" s="12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2:25" ht="15.75">
      <c r="B46" s="165" t="s">
        <v>42</v>
      </c>
      <c r="C46" s="141" t="s">
        <v>43</v>
      </c>
      <c r="D46" s="126">
        <f>D47</f>
        <v>1635764</v>
      </c>
      <c r="E46" s="12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2:25" ht="31.5">
      <c r="B47" s="164" t="s">
        <v>44</v>
      </c>
      <c r="C47" s="137" t="s">
        <v>45</v>
      </c>
      <c r="D47" s="117">
        <f>D48</f>
        <v>1635764</v>
      </c>
      <c r="E47" s="12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2:25" ht="31.5">
      <c r="B48" s="164" t="s">
        <v>46</v>
      </c>
      <c r="C48" s="137" t="s">
        <v>47</v>
      </c>
      <c r="D48" s="117">
        <v>1635764</v>
      </c>
      <c r="E48" s="12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2:25" ht="31.5">
      <c r="B49" s="165" t="s">
        <v>48</v>
      </c>
      <c r="C49" s="141" t="s">
        <v>49</v>
      </c>
      <c r="D49" s="126">
        <f>D51+D54+D56+D58</f>
        <v>9618330</v>
      </c>
      <c r="E49" s="12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2:25" ht="63">
      <c r="B50" s="166" t="s">
        <v>50</v>
      </c>
      <c r="C50" s="167" t="s">
        <v>51</v>
      </c>
      <c r="D50" s="168">
        <f>D51+D54+D56+D58</f>
        <v>9618330</v>
      </c>
      <c r="E50" s="12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2:25" ht="47.25">
      <c r="B51" s="90" t="s">
        <v>52</v>
      </c>
      <c r="C51" s="94" t="s">
        <v>53</v>
      </c>
      <c r="D51" s="99">
        <f>D52+D53</f>
        <v>9373903</v>
      </c>
      <c r="E51" s="12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2:25" ht="63">
      <c r="B52" s="90" t="s">
        <v>54</v>
      </c>
      <c r="C52" s="94" t="s">
        <v>55</v>
      </c>
      <c r="D52" s="99">
        <v>8412804</v>
      </c>
      <c r="E52" s="12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2:25" ht="63">
      <c r="B53" s="90" t="s">
        <v>56</v>
      </c>
      <c r="C53" s="94" t="s">
        <v>57</v>
      </c>
      <c r="D53" s="99">
        <v>961099</v>
      </c>
      <c r="E53" s="12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2:25" ht="63">
      <c r="B54" s="163" t="s">
        <v>634</v>
      </c>
      <c r="C54" s="169" t="s">
        <v>635</v>
      </c>
      <c r="D54" s="99">
        <f>D55</f>
        <v>30938</v>
      </c>
      <c r="E54" s="12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2:25" ht="78.75">
      <c r="B55" s="163" t="s">
        <v>630</v>
      </c>
      <c r="C55" s="150" t="s">
        <v>631</v>
      </c>
      <c r="D55" s="99">
        <v>30938</v>
      </c>
      <c r="E55" s="12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2:25" ht="63">
      <c r="B56" s="163" t="s">
        <v>58</v>
      </c>
      <c r="C56" s="170" t="s">
        <v>59</v>
      </c>
      <c r="D56" s="99">
        <f>D57</f>
        <v>105380</v>
      </c>
      <c r="E56" s="12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2:25" ht="47.25">
      <c r="B57" s="90" t="s">
        <v>60</v>
      </c>
      <c r="C57" s="94" t="s">
        <v>61</v>
      </c>
      <c r="D57" s="99">
        <v>105380</v>
      </c>
      <c r="E57" s="12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2:25" ht="47.25">
      <c r="B58" s="90" t="s">
        <v>650</v>
      </c>
      <c r="C58" s="94" t="s">
        <v>651</v>
      </c>
      <c r="D58" s="99">
        <f>D59</f>
        <v>108109</v>
      </c>
      <c r="E58" s="12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2:25" ht="47.25">
      <c r="B59" s="90" t="s">
        <v>648</v>
      </c>
      <c r="C59" s="94" t="s">
        <v>649</v>
      </c>
      <c r="D59" s="99">
        <v>108109</v>
      </c>
      <c r="E59" s="12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2:25" ht="15.75">
      <c r="B60" s="161" t="s">
        <v>62</v>
      </c>
      <c r="C60" s="83" t="s">
        <v>63</v>
      </c>
      <c r="D60" s="100">
        <f>SUM(D61)</f>
        <v>423480</v>
      </c>
      <c r="E60" s="12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2:25" ht="15.75">
      <c r="B61" s="90" t="s">
        <v>64</v>
      </c>
      <c r="C61" s="94" t="s">
        <v>65</v>
      </c>
      <c r="D61" s="99">
        <f>D62+D63</f>
        <v>423480</v>
      </c>
      <c r="E61" s="12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2:25" ht="31.5">
      <c r="B62" s="90" t="s">
        <v>66</v>
      </c>
      <c r="C62" s="94" t="s">
        <v>67</v>
      </c>
      <c r="D62" s="99">
        <v>417120</v>
      </c>
      <c r="E62" s="12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2:25" ht="15.75">
      <c r="B63" s="89" t="s">
        <v>68</v>
      </c>
      <c r="C63" s="94" t="s">
        <v>69</v>
      </c>
      <c r="D63" s="99">
        <v>6360</v>
      </c>
      <c r="E63" s="12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2:25" ht="31.5">
      <c r="B64" s="161" t="s">
        <v>70</v>
      </c>
      <c r="C64" s="83" t="s">
        <v>71</v>
      </c>
      <c r="D64" s="100">
        <f>D65</f>
        <v>5227302</v>
      </c>
      <c r="E64" s="12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2:25" ht="15.75">
      <c r="B65" s="90" t="s">
        <v>72</v>
      </c>
      <c r="C65" s="94" t="s">
        <v>73</v>
      </c>
      <c r="D65" s="99">
        <f>D66</f>
        <v>5227302</v>
      </c>
      <c r="E65" s="12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2:25" ht="15.75">
      <c r="B66" s="90" t="s">
        <v>74</v>
      </c>
      <c r="C66" s="94" t="s">
        <v>75</v>
      </c>
      <c r="D66" s="99">
        <f>D67</f>
        <v>5227302</v>
      </c>
      <c r="E66" s="12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2:25" ht="31.5">
      <c r="B67" s="90" t="s">
        <v>76</v>
      </c>
      <c r="C67" s="94" t="s">
        <v>77</v>
      </c>
      <c r="D67" s="99">
        <v>5227302</v>
      </c>
      <c r="E67" s="12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2:25" ht="31.5">
      <c r="B68" s="171" t="s">
        <v>78</v>
      </c>
      <c r="C68" s="172" t="s">
        <v>79</v>
      </c>
      <c r="D68" s="173">
        <f>D69</f>
        <v>9371597.29</v>
      </c>
      <c r="E68" s="12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2:25" ht="31.5">
      <c r="B69" s="174" t="s">
        <v>80</v>
      </c>
      <c r="C69" s="137" t="s">
        <v>81</v>
      </c>
      <c r="D69" s="117">
        <f>D70</f>
        <v>9371597.29</v>
      </c>
      <c r="E69" s="12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2:25" ht="31.5">
      <c r="B70" s="174" t="s">
        <v>82</v>
      </c>
      <c r="C70" s="137" t="s">
        <v>83</v>
      </c>
      <c r="D70" s="117">
        <f>D71+D72</f>
        <v>9371597.29</v>
      </c>
      <c r="E70" s="12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2:25" ht="47.25">
      <c r="B71" s="174" t="s">
        <v>84</v>
      </c>
      <c r="C71" s="137" t="s">
        <v>85</v>
      </c>
      <c r="D71" s="117">
        <v>8991597.29</v>
      </c>
      <c r="E71" s="12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2:25" ht="31.5">
      <c r="B72" s="164" t="s">
        <v>86</v>
      </c>
      <c r="C72" s="137" t="s">
        <v>87</v>
      </c>
      <c r="D72" s="117">
        <v>380000</v>
      </c>
      <c r="E72" s="12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2:25" ht="15.75">
      <c r="B73" s="165" t="s">
        <v>88</v>
      </c>
      <c r="C73" s="141" t="s">
        <v>89</v>
      </c>
      <c r="D73" s="126">
        <f>D74+D75+D77+D79+D81+D85+D87+D89+D83</f>
        <v>311100</v>
      </c>
      <c r="E73" s="12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2:25" ht="47.25">
      <c r="B74" s="226" t="s">
        <v>796</v>
      </c>
      <c r="C74" s="137" t="s">
        <v>797</v>
      </c>
      <c r="D74" s="117">
        <v>50000</v>
      </c>
      <c r="E74" s="12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2:25" ht="47.25">
      <c r="B75" s="226" t="s">
        <v>800</v>
      </c>
      <c r="C75" s="137" t="s">
        <v>801</v>
      </c>
      <c r="D75" s="117">
        <f>D76</f>
        <v>3500</v>
      </c>
      <c r="E75" s="12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2:25" ht="63">
      <c r="B76" s="164" t="s">
        <v>798</v>
      </c>
      <c r="C76" s="137" t="s">
        <v>799</v>
      </c>
      <c r="D76" s="117">
        <v>3500</v>
      </c>
      <c r="E76" s="12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2:25" ht="63">
      <c r="B77" s="226" t="s">
        <v>812</v>
      </c>
      <c r="C77" s="137" t="s">
        <v>813</v>
      </c>
      <c r="D77" s="117">
        <f>D78</f>
        <v>5000</v>
      </c>
      <c r="E77" s="12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2:25" ht="78.75">
      <c r="B78" s="152" t="s">
        <v>810</v>
      </c>
      <c r="C78" s="137" t="s">
        <v>811</v>
      </c>
      <c r="D78" s="117">
        <v>5000</v>
      </c>
      <c r="E78" s="12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2:25" ht="47.25">
      <c r="B79" s="152" t="s">
        <v>814</v>
      </c>
      <c r="C79" s="137" t="s">
        <v>815</v>
      </c>
      <c r="D79" s="117">
        <f>D80</f>
        <v>5500</v>
      </c>
      <c r="E79" s="12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2:25" ht="63">
      <c r="B80" s="152" t="s">
        <v>816</v>
      </c>
      <c r="C80" s="137" t="s">
        <v>817</v>
      </c>
      <c r="D80" s="117">
        <v>5500</v>
      </c>
      <c r="E80" s="12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2:25" ht="47.25">
      <c r="B81" s="152" t="s">
        <v>818</v>
      </c>
      <c r="C81" s="137" t="s">
        <v>819</v>
      </c>
      <c r="D81" s="117">
        <f>D82</f>
        <v>1500</v>
      </c>
      <c r="E81" s="12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2:25" ht="63">
      <c r="B82" s="152" t="s">
        <v>820</v>
      </c>
      <c r="C82" s="227" t="s">
        <v>821</v>
      </c>
      <c r="D82" s="117">
        <v>1500</v>
      </c>
      <c r="E82" s="12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2:25" ht="47.25">
      <c r="B83" s="152" t="s">
        <v>830</v>
      </c>
      <c r="C83" s="227" t="s">
        <v>831</v>
      </c>
      <c r="D83" s="117">
        <f>D84</f>
        <v>3500</v>
      </c>
      <c r="E83" s="12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2:25" ht="94.5">
      <c r="B84" s="152" t="s">
        <v>832</v>
      </c>
      <c r="C84" s="227" t="s">
        <v>833</v>
      </c>
      <c r="D84" s="117">
        <v>3500</v>
      </c>
      <c r="E84" s="12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2:25" ht="47.25">
      <c r="B85" s="152" t="s">
        <v>826</v>
      </c>
      <c r="C85" s="227" t="s">
        <v>827</v>
      </c>
      <c r="D85" s="117">
        <f>D86</f>
        <v>30000</v>
      </c>
      <c r="E85" s="12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2:25" ht="63">
      <c r="B86" s="152" t="s">
        <v>828</v>
      </c>
      <c r="C86" s="227" t="s">
        <v>829</v>
      </c>
      <c r="D86" s="117">
        <v>30000</v>
      </c>
      <c r="E86" s="12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2:25" ht="47.25">
      <c r="B87" s="164" t="s">
        <v>822</v>
      </c>
      <c r="C87" s="137" t="s">
        <v>823</v>
      </c>
      <c r="D87" s="117">
        <f>D88</f>
        <v>3500</v>
      </c>
      <c r="E87" s="12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2:25" ht="63">
      <c r="B88" s="164" t="s">
        <v>824</v>
      </c>
      <c r="C88" s="137" t="s">
        <v>825</v>
      </c>
      <c r="D88" s="117">
        <v>3500</v>
      </c>
      <c r="E88" s="12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2:25" ht="31.5">
      <c r="B89" s="164" t="s">
        <v>802</v>
      </c>
      <c r="C89" s="137" t="s">
        <v>803</v>
      </c>
      <c r="D89" s="117">
        <f>D90</f>
        <v>208600</v>
      </c>
      <c r="E89" s="12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2:25" ht="63">
      <c r="B90" s="164" t="s">
        <v>804</v>
      </c>
      <c r="C90" s="137" t="s">
        <v>805</v>
      </c>
      <c r="D90" s="117">
        <f>D91+D92</f>
        <v>208600</v>
      </c>
      <c r="E90" s="12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2:25" ht="47.25">
      <c r="B91" s="164" t="s">
        <v>808</v>
      </c>
      <c r="C91" s="137" t="s">
        <v>809</v>
      </c>
      <c r="D91" s="117">
        <v>207500</v>
      </c>
      <c r="E91" s="12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2:25" ht="63">
      <c r="B92" s="164" t="s">
        <v>806</v>
      </c>
      <c r="C92" s="137" t="s">
        <v>807</v>
      </c>
      <c r="D92" s="117">
        <v>1100</v>
      </c>
      <c r="E92" s="12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2:25" ht="15.75">
      <c r="B93" s="165" t="s">
        <v>90</v>
      </c>
      <c r="C93" s="141" t="s">
        <v>91</v>
      </c>
      <c r="D93" s="126">
        <f>D94+D129+D133</f>
        <v>446918753.96</v>
      </c>
      <c r="E93" s="12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2:25" ht="31.5">
      <c r="B94" s="164" t="s">
        <v>92</v>
      </c>
      <c r="C94" s="137" t="s">
        <v>93</v>
      </c>
      <c r="D94" s="117">
        <f>D95+D100+D115+D124</f>
        <v>446334644</v>
      </c>
      <c r="E94" s="12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2:25" ht="15.75">
      <c r="B95" s="165" t="s">
        <v>94</v>
      </c>
      <c r="C95" s="141" t="s">
        <v>95</v>
      </c>
      <c r="D95" s="126">
        <f>D96+D98</f>
        <v>27750559</v>
      </c>
      <c r="E95" s="12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2:25" ht="15.75">
      <c r="B96" s="164" t="s">
        <v>96</v>
      </c>
      <c r="C96" s="137" t="s">
        <v>97</v>
      </c>
      <c r="D96" s="117">
        <f>D97</f>
        <v>25857960</v>
      </c>
      <c r="E96" s="12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2:25" ht="31.5">
      <c r="B97" s="164" t="s">
        <v>98</v>
      </c>
      <c r="C97" s="137" t="s">
        <v>99</v>
      </c>
      <c r="D97" s="117">
        <v>25857960</v>
      </c>
      <c r="E97" s="12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2:25" ht="15.75">
      <c r="B98" s="164" t="s">
        <v>778</v>
      </c>
      <c r="C98" s="137" t="s">
        <v>779</v>
      </c>
      <c r="D98" s="117">
        <f>D99</f>
        <v>1892599</v>
      </c>
      <c r="E98" s="12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2:25" ht="31.5">
      <c r="B99" s="164" t="s">
        <v>780</v>
      </c>
      <c r="C99" s="137" t="s">
        <v>781</v>
      </c>
      <c r="D99" s="117">
        <v>1892599</v>
      </c>
      <c r="E99" s="12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2:25" ht="31.5">
      <c r="B100" s="165" t="s">
        <v>652</v>
      </c>
      <c r="C100" s="175" t="s">
        <v>653</v>
      </c>
      <c r="D100" s="126">
        <f>D101+D103+D105+D107+D109+D113+D111</f>
        <v>158885490</v>
      </c>
      <c r="E100" s="12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2:25" ht="31.5">
      <c r="B101" s="164" t="s">
        <v>691</v>
      </c>
      <c r="C101" s="144" t="s">
        <v>692</v>
      </c>
      <c r="D101" s="117">
        <f>D102</f>
        <v>1117058</v>
      </c>
      <c r="E101" s="12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2:25" ht="63">
      <c r="B102" s="222" t="s">
        <v>690</v>
      </c>
      <c r="C102" s="188" t="s">
        <v>689</v>
      </c>
      <c r="D102" s="117">
        <v>1117058</v>
      </c>
      <c r="E102" s="12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2:25" ht="63">
      <c r="B103" s="223" t="s">
        <v>695</v>
      </c>
      <c r="C103" s="188" t="s">
        <v>696</v>
      </c>
      <c r="D103" s="117">
        <f>D104</f>
        <v>2259173</v>
      </c>
      <c r="E103" s="12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2:25" ht="63">
      <c r="B104" s="223" t="s">
        <v>697</v>
      </c>
      <c r="C104" s="188" t="s">
        <v>698</v>
      </c>
      <c r="D104" s="117">
        <v>2259173</v>
      </c>
      <c r="E104" s="12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2:25" ht="31.5">
      <c r="B105" s="164" t="s">
        <v>693</v>
      </c>
      <c r="C105" s="144" t="s">
        <v>694</v>
      </c>
      <c r="D105" s="117">
        <f>D106</f>
        <v>601721</v>
      </c>
      <c r="E105" s="12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2:25" ht="31.5">
      <c r="B106" s="222" t="s">
        <v>688</v>
      </c>
      <c r="C106" s="188" t="s">
        <v>687</v>
      </c>
      <c r="D106" s="117">
        <v>601721</v>
      </c>
      <c r="E106" s="12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2:25" ht="47.25">
      <c r="B107" s="228" t="s">
        <v>736</v>
      </c>
      <c r="C107" s="229" t="s">
        <v>737</v>
      </c>
      <c r="D107" s="225">
        <f>D108</f>
        <v>139105026</v>
      </c>
      <c r="E107" s="12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2:25" ht="47.25">
      <c r="B108" s="222" t="s">
        <v>734</v>
      </c>
      <c r="C108" s="188" t="s">
        <v>735</v>
      </c>
      <c r="D108" s="151">
        <v>139105026</v>
      </c>
      <c r="E108" s="12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2:25" ht="47.25">
      <c r="B109" s="223" t="s">
        <v>738</v>
      </c>
      <c r="C109" s="188" t="s">
        <v>739</v>
      </c>
      <c r="D109" s="151">
        <f>D110</f>
        <v>324554</v>
      </c>
      <c r="E109" s="12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2:25" ht="47.25">
      <c r="B110" s="224" t="s">
        <v>741</v>
      </c>
      <c r="C110" s="188" t="s">
        <v>740</v>
      </c>
      <c r="D110" s="151">
        <v>324554</v>
      </c>
      <c r="E110" s="12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2:25" ht="63">
      <c r="B111" s="224" t="s">
        <v>776</v>
      </c>
      <c r="C111" s="188" t="s">
        <v>777</v>
      </c>
      <c r="D111" s="151">
        <f>D112</f>
        <v>3044322</v>
      </c>
      <c r="E111" s="12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2:25" ht="63">
      <c r="B112" s="223" t="s">
        <v>774</v>
      </c>
      <c r="C112" s="188" t="s">
        <v>775</v>
      </c>
      <c r="D112" s="151">
        <v>3044322</v>
      </c>
      <c r="E112" s="12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2:25" ht="15.75">
      <c r="B113" s="176" t="s">
        <v>654</v>
      </c>
      <c r="C113" s="144" t="s">
        <v>655</v>
      </c>
      <c r="D113" s="151">
        <f>D114</f>
        <v>12433636</v>
      </c>
      <c r="E113" s="12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2:25" ht="15.75">
      <c r="B114" s="176" t="s">
        <v>656</v>
      </c>
      <c r="C114" s="144" t="s">
        <v>657</v>
      </c>
      <c r="D114" s="151">
        <v>12433636</v>
      </c>
      <c r="E114" s="12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2:25" ht="15.75">
      <c r="B115" s="161" t="s">
        <v>100</v>
      </c>
      <c r="C115" s="83" t="s">
        <v>101</v>
      </c>
      <c r="D115" s="100">
        <f>D116+D118+D120+D122</f>
        <v>259358867</v>
      </c>
      <c r="E115" s="12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2:25" ht="47.25">
      <c r="B116" s="90" t="s">
        <v>102</v>
      </c>
      <c r="C116" s="94" t="s">
        <v>103</v>
      </c>
      <c r="D116" s="99">
        <f>D117</f>
        <v>76200</v>
      </c>
      <c r="E116" s="12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2:25" ht="47.25">
      <c r="B117" s="90" t="s">
        <v>104</v>
      </c>
      <c r="C117" s="94" t="s">
        <v>105</v>
      </c>
      <c r="D117" s="99">
        <v>76200</v>
      </c>
      <c r="E117" s="12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2:25" ht="31.5">
      <c r="B118" s="90" t="s">
        <v>106</v>
      </c>
      <c r="C118" s="94" t="s">
        <v>107</v>
      </c>
      <c r="D118" s="99">
        <f>D119</f>
        <v>6837023</v>
      </c>
      <c r="E118" s="12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2:25" ht="31.5">
      <c r="B119" s="90" t="s">
        <v>108</v>
      </c>
      <c r="C119" s="94" t="s">
        <v>109</v>
      </c>
      <c r="D119" s="99">
        <v>6837023</v>
      </c>
      <c r="E119" s="12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2:25" ht="15.75">
      <c r="B120" s="177" t="s">
        <v>602</v>
      </c>
      <c r="C120" s="178" t="s">
        <v>684</v>
      </c>
      <c r="D120" s="99">
        <f>D121</f>
        <v>2044025</v>
      </c>
      <c r="E120" s="12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2:25" ht="15.75">
      <c r="B121" s="177" t="s">
        <v>603</v>
      </c>
      <c r="C121" s="178" t="s">
        <v>685</v>
      </c>
      <c r="D121" s="99">
        <v>2044025</v>
      </c>
      <c r="E121" s="12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2:25" ht="15.75">
      <c r="B122" s="90" t="s">
        <v>110</v>
      </c>
      <c r="C122" s="94" t="s">
        <v>111</v>
      </c>
      <c r="D122" s="99">
        <f>D123</f>
        <v>250401619</v>
      </c>
      <c r="E122" s="12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2:25" ht="15.75">
      <c r="B123" s="90" t="s">
        <v>112</v>
      </c>
      <c r="C123" s="94" t="s">
        <v>113</v>
      </c>
      <c r="D123" s="99">
        <v>250401619</v>
      </c>
      <c r="E123" s="12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2:25" ht="15.75">
      <c r="B124" s="189" t="s">
        <v>707</v>
      </c>
      <c r="C124" s="190" t="s">
        <v>708</v>
      </c>
      <c r="D124" s="191">
        <f>D125+D127</f>
        <v>339728</v>
      </c>
      <c r="E124" s="1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2:25" ht="47.25">
      <c r="B125" s="182" t="s">
        <v>699</v>
      </c>
      <c r="C125" s="180" t="s">
        <v>700</v>
      </c>
      <c r="D125" s="147">
        <f>D126</f>
        <v>319728</v>
      </c>
      <c r="E125" s="1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2:25" ht="47.25">
      <c r="B126" s="182" t="s">
        <v>701</v>
      </c>
      <c r="C126" s="145" t="s">
        <v>702</v>
      </c>
      <c r="D126" s="147">
        <v>319728</v>
      </c>
      <c r="E126" s="1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2:25" ht="63">
      <c r="B127" s="181" t="s">
        <v>703</v>
      </c>
      <c r="C127" s="145" t="s">
        <v>704</v>
      </c>
      <c r="D127" s="147">
        <f>D128</f>
        <v>20000</v>
      </c>
      <c r="E127" s="1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2:25" ht="63">
      <c r="B128" s="182" t="s">
        <v>705</v>
      </c>
      <c r="C128" s="145" t="s">
        <v>706</v>
      </c>
      <c r="D128" s="147">
        <v>20000</v>
      </c>
      <c r="E128" s="1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2:25" ht="15.75">
      <c r="B129" s="189" t="s">
        <v>709</v>
      </c>
      <c r="C129" s="153" t="s">
        <v>710</v>
      </c>
      <c r="D129" s="192">
        <f>D130</f>
        <v>799836</v>
      </c>
      <c r="E129" s="1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2:25" ht="15.75">
      <c r="B130" s="182" t="s">
        <v>711</v>
      </c>
      <c r="C130" s="145" t="s">
        <v>676</v>
      </c>
      <c r="D130" s="193">
        <f>D131+D132</f>
        <v>799836</v>
      </c>
      <c r="E130" s="1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2:25" ht="31.5">
      <c r="B131" s="181" t="s">
        <v>834</v>
      </c>
      <c r="C131" s="145" t="s">
        <v>835</v>
      </c>
      <c r="D131" s="193">
        <v>114820</v>
      </c>
      <c r="E131" s="1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2:25" ht="15.75">
      <c r="B132" s="182" t="s">
        <v>712</v>
      </c>
      <c r="C132" s="145" t="s">
        <v>676</v>
      </c>
      <c r="D132" s="193">
        <v>685016</v>
      </c>
      <c r="E132" s="1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2:25" ht="31.5">
      <c r="B133" s="189" t="s">
        <v>732</v>
      </c>
      <c r="C133" s="190" t="s">
        <v>733</v>
      </c>
      <c r="D133" s="192">
        <f>D134</f>
        <v>-215726.04</v>
      </c>
      <c r="E133" s="1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2:25" ht="47.25">
      <c r="B134" s="182" t="s">
        <v>713</v>
      </c>
      <c r="C134" s="180" t="s">
        <v>714</v>
      </c>
      <c r="D134" s="193">
        <f>D135</f>
        <v>-215726.04</v>
      </c>
      <c r="E134" s="1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2:25" ht="31.5">
      <c r="B135" s="182" t="s">
        <v>715</v>
      </c>
      <c r="C135" s="180" t="s">
        <v>716</v>
      </c>
      <c r="D135" s="193">
        <v>-215726.04</v>
      </c>
      <c r="E135" s="1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2:25" ht="15.75">
      <c r="B136" s="29"/>
      <c r="C136" s="1"/>
      <c r="D136" s="101"/>
      <c r="E136" s="1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2:25" ht="15.75">
      <c r="B137" s="29"/>
      <c r="C137" s="1"/>
      <c r="D137" s="101"/>
      <c r="E137" s="1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2:25" ht="15.75">
      <c r="B138" s="29"/>
      <c r="C138" s="1"/>
      <c r="D138" s="101"/>
      <c r="E138" s="1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2:25" ht="15.75">
      <c r="B139" s="29"/>
      <c r="C139" s="1"/>
      <c r="D139" s="101"/>
      <c r="E139" s="1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2:25" ht="15.75">
      <c r="B140" s="29"/>
      <c r="C140" s="1"/>
      <c r="D140" s="101"/>
      <c r="E140" s="1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2:25" ht="15.75">
      <c r="B141" s="29"/>
      <c r="C141" s="1"/>
      <c r="D141" s="101"/>
      <c r="E141" s="1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2:25" ht="15.75">
      <c r="B142" s="29"/>
      <c r="C142" s="1"/>
      <c r="D142" s="101"/>
      <c r="E142" s="1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2:25" ht="15.75">
      <c r="B143" s="29"/>
      <c r="C143" s="1"/>
      <c r="D143" s="101"/>
      <c r="E143" s="1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2:25" ht="15.75">
      <c r="B144" s="29"/>
      <c r="C144" s="1"/>
      <c r="D144" s="101"/>
      <c r="E144" s="1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2:25" ht="15.75">
      <c r="B145" s="29"/>
      <c r="C145" s="1"/>
      <c r="D145" s="101"/>
      <c r="E145" s="1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2:25" ht="15.75">
      <c r="B146" s="29"/>
      <c r="C146" s="1"/>
      <c r="D146" s="101"/>
      <c r="E146" s="1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2:25" ht="15.75">
      <c r="B147" s="29"/>
      <c r="C147" s="1"/>
      <c r="D147" s="101"/>
      <c r="E147" s="1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2:25" ht="15.75">
      <c r="B148" s="29"/>
      <c r="C148" s="1"/>
      <c r="D148" s="101"/>
      <c r="E148" s="1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2:25" ht="15.75">
      <c r="B149" s="29"/>
      <c r="C149" s="1"/>
      <c r="D149" s="101"/>
      <c r="E149" s="1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2:25" ht="15.75">
      <c r="B150" s="29"/>
      <c r="C150" s="1"/>
      <c r="D150" s="101"/>
      <c r="E150" s="1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2:25" ht="15.75">
      <c r="B151" s="29"/>
      <c r="C151" s="1"/>
      <c r="D151" s="101"/>
      <c r="E151" s="1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2:25" ht="15.75">
      <c r="B152" s="29"/>
      <c r="C152" s="1"/>
      <c r="D152" s="101"/>
      <c r="E152" s="1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2:25" ht="15.75">
      <c r="B153" s="29"/>
      <c r="C153" s="1"/>
      <c r="D153" s="101"/>
      <c r="E153" s="1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2:25" ht="15.75">
      <c r="B154" s="29"/>
      <c r="C154" s="1"/>
      <c r="D154" s="101"/>
      <c r="E154" s="1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2:25" ht="15.75">
      <c r="B155" s="29"/>
      <c r="C155" s="1"/>
      <c r="D155" s="101"/>
      <c r="E155" s="1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2:25" ht="15.75">
      <c r="B156" s="29"/>
      <c r="C156" s="1"/>
      <c r="D156" s="101"/>
      <c r="E156" s="1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2:25" ht="15.75">
      <c r="B157" s="29"/>
      <c r="C157" s="1"/>
      <c r="D157" s="101"/>
      <c r="E157" s="1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2:25" ht="15.75">
      <c r="B158" s="29"/>
      <c r="C158" s="1"/>
      <c r="D158" s="101"/>
      <c r="E158" s="1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2:25" ht="15.75">
      <c r="B159" s="29"/>
      <c r="C159" s="1"/>
      <c r="D159" s="101"/>
      <c r="E159" s="1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2:25" ht="15.75">
      <c r="B160" s="29"/>
      <c r="C160" s="1"/>
      <c r="D160" s="101"/>
      <c r="E160" s="1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2:25" ht="15.75">
      <c r="B161" s="29"/>
      <c r="C161" s="1"/>
      <c r="D161" s="101"/>
      <c r="E161" s="1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2:25" ht="15.75">
      <c r="B162" s="29"/>
      <c r="C162" s="1"/>
      <c r="D162" s="101"/>
      <c r="E162" s="1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2:25" ht="15.75">
      <c r="B163" s="29"/>
      <c r="C163" s="1"/>
      <c r="D163" s="101"/>
      <c r="E163" s="1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2:25" ht="15.75">
      <c r="B164" s="29"/>
      <c r="C164" s="1"/>
      <c r="D164" s="101"/>
      <c r="E164" s="1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2:25" ht="15.75">
      <c r="B165" s="29"/>
      <c r="C165" s="1"/>
      <c r="D165" s="101"/>
      <c r="E165" s="1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2:25" ht="15.75">
      <c r="B166" s="29"/>
      <c r="C166" s="1"/>
      <c r="D166" s="101"/>
      <c r="E166" s="1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2:25" ht="15.75">
      <c r="B167" s="29"/>
      <c r="C167" s="1"/>
      <c r="D167" s="101"/>
      <c r="E167" s="1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2:25" ht="15.75">
      <c r="B168" s="29"/>
      <c r="C168" s="1"/>
      <c r="D168" s="101"/>
      <c r="E168" s="1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2:25" ht="15.75">
      <c r="B169" s="29"/>
      <c r="C169" s="1"/>
      <c r="D169" s="101"/>
      <c r="E169" s="1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2:25" ht="15.75">
      <c r="B170" s="29"/>
      <c r="C170" s="1"/>
      <c r="D170" s="101"/>
      <c r="E170" s="1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2:25" ht="15.75">
      <c r="B171" s="29"/>
      <c r="C171" s="1"/>
      <c r="D171" s="101"/>
      <c r="E171" s="1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2:25" ht="15.75">
      <c r="B172" s="29"/>
      <c r="C172" s="1"/>
      <c r="D172" s="101"/>
      <c r="E172" s="1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2:25" ht="15.75">
      <c r="B173" s="29"/>
      <c r="C173" s="1"/>
      <c r="D173" s="101"/>
      <c r="E173" s="1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2:25" ht="15.75">
      <c r="B174" s="29"/>
      <c r="C174" s="1"/>
      <c r="D174" s="101"/>
      <c r="E174" s="1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2:25" ht="15.75">
      <c r="B175" s="29"/>
      <c r="C175" s="1"/>
      <c r="D175" s="101"/>
      <c r="E175" s="1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2:25" ht="15.75">
      <c r="B176" s="29"/>
      <c r="C176" s="1"/>
      <c r="D176" s="101"/>
      <c r="E176" s="1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2:25" ht="15.75">
      <c r="B177" s="29"/>
      <c r="C177" s="1"/>
      <c r="D177" s="101"/>
      <c r="E177" s="1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2:25" ht="15.75">
      <c r="B178" s="29"/>
      <c r="C178" s="1"/>
      <c r="D178" s="101"/>
      <c r="E178" s="1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2:25" ht="15.75">
      <c r="B179" s="29"/>
      <c r="C179" s="1"/>
      <c r="D179" s="101"/>
      <c r="E179" s="1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2:25" ht="15.75">
      <c r="B180" s="29"/>
      <c r="C180" s="1"/>
      <c r="D180" s="101"/>
      <c r="E180" s="1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2:25" ht="15.75">
      <c r="B181" s="29"/>
      <c r="C181" s="1"/>
      <c r="D181" s="101"/>
      <c r="E181" s="1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2:25" ht="15.75">
      <c r="B182" s="29"/>
      <c r="C182" s="1"/>
      <c r="D182" s="101"/>
      <c r="E182" s="1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2:25" ht="15.75">
      <c r="B183" s="29"/>
      <c r="C183" s="1"/>
      <c r="D183" s="101"/>
      <c r="E183" s="1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2:25" ht="15.75">
      <c r="B184" s="29"/>
      <c r="C184" s="1"/>
      <c r="D184" s="101"/>
      <c r="E184" s="1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2:25" ht="15.75">
      <c r="B185" s="29"/>
      <c r="C185" s="1"/>
      <c r="D185" s="101"/>
      <c r="E185" s="1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2:25" ht="15.75">
      <c r="B186" s="29"/>
      <c r="C186" s="1"/>
      <c r="D186" s="101"/>
      <c r="E186" s="1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2:25" ht="15.75">
      <c r="B187" s="29"/>
      <c r="C187" s="1"/>
      <c r="D187" s="101"/>
      <c r="E187" s="1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2:25" ht="15.75">
      <c r="B188" s="29"/>
      <c r="C188" s="1"/>
      <c r="D188" s="101"/>
      <c r="E188" s="1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2:25" ht="15.75">
      <c r="B189" s="29"/>
      <c r="C189" s="1"/>
      <c r="D189" s="101"/>
      <c r="E189" s="1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2:25" ht="15.75">
      <c r="B190" s="29"/>
      <c r="C190" s="1"/>
      <c r="D190" s="101"/>
      <c r="E190" s="1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2:25" ht="15.75">
      <c r="B191" s="29"/>
      <c r="C191" s="1"/>
      <c r="D191" s="101"/>
      <c r="E191" s="1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2:25" ht="15.75">
      <c r="B192" s="29"/>
      <c r="C192" s="1"/>
      <c r="D192" s="101"/>
      <c r="E192" s="1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2:25" ht="15.75">
      <c r="B193" s="29"/>
      <c r="C193" s="1"/>
      <c r="D193" s="101"/>
      <c r="E193" s="1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2:25" ht="15.75">
      <c r="B194" s="29"/>
      <c r="C194" s="1"/>
      <c r="D194" s="101"/>
      <c r="E194" s="1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2:25" ht="15.75">
      <c r="B195" s="29"/>
      <c r="C195" s="1"/>
      <c r="D195" s="101"/>
      <c r="E195" s="1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2:25" ht="15.75">
      <c r="B196" s="29"/>
      <c r="C196" s="1"/>
      <c r="D196" s="101"/>
      <c r="E196" s="1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2:25" ht="15.75">
      <c r="B197" s="29"/>
      <c r="C197" s="1"/>
      <c r="D197" s="101"/>
      <c r="E197" s="1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2:25" ht="15.75">
      <c r="B198" s="29"/>
      <c r="C198" s="1"/>
      <c r="D198" s="101"/>
      <c r="E198" s="1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2:25" ht="15.75">
      <c r="B199" s="29"/>
      <c r="C199" s="1"/>
      <c r="D199" s="101"/>
      <c r="E199" s="1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2:25" ht="15.75">
      <c r="B200" s="29"/>
      <c r="C200" s="1"/>
      <c r="D200" s="101"/>
      <c r="E200" s="1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2:25" ht="15.75">
      <c r="B201" s="29"/>
      <c r="C201" s="1"/>
      <c r="D201" s="101"/>
      <c r="E201" s="1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2:25" ht="15.75">
      <c r="B202" s="29"/>
      <c r="C202" s="1"/>
      <c r="D202" s="101"/>
      <c r="E202" s="1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2:25" ht="15.75">
      <c r="B203" s="29"/>
      <c r="C203" s="1"/>
      <c r="D203" s="101"/>
      <c r="E203" s="1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2:25" ht="15.75">
      <c r="B204" s="29"/>
      <c r="C204" s="1"/>
      <c r="D204" s="101"/>
      <c r="E204" s="1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2:25" ht="15.75">
      <c r="B205" s="29"/>
      <c r="C205" s="1"/>
      <c r="D205" s="101"/>
      <c r="E205" s="1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2:25" ht="15.75">
      <c r="B206" s="29"/>
      <c r="C206" s="1"/>
      <c r="D206" s="101"/>
      <c r="E206" s="1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2:25" ht="15.75">
      <c r="B207" s="29"/>
      <c r="C207" s="1"/>
      <c r="D207" s="101"/>
      <c r="E207" s="1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2:25" ht="15.75">
      <c r="B208" s="29"/>
      <c r="C208" s="1"/>
      <c r="D208" s="101"/>
      <c r="E208" s="1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2:25" ht="15.75">
      <c r="B209" s="29"/>
      <c r="C209" s="1"/>
      <c r="D209" s="101"/>
      <c r="E209" s="1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2:25" ht="15.75">
      <c r="B210" s="1"/>
      <c r="C210" s="1"/>
      <c r="D210" s="101"/>
      <c r="E210" s="1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2:25" ht="15.75">
      <c r="B211" s="1"/>
      <c r="C211" s="1"/>
      <c r="D211" s="101"/>
      <c r="E211" s="1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2:25" ht="15.75">
      <c r="B212" s="1"/>
      <c r="C212" s="1"/>
      <c r="D212" s="101"/>
      <c r="E212" s="1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2:25" ht="15.75">
      <c r="B213" s="1"/>
      <c r="C213" s="1"/>
      <c r="D213" s="101"/>
      <c r="E213" s="1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2:25" ht="15.75">
      <c r="B214" s="1"/>
      <c r="C214" s="1"/>
      <c r="D214" s="101"/>
      <c r="E214" s="1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2:25" ht="15.75">
      <c r="B215" s="1"/>
      <c r="C215" s="1"/>
      <c r="D215" s="101"/>
      <c r="E215" s="1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2:25" ht="15.75">
      <c r="B216" s="1"/>
      <c r="C216" s="1"/>
      <c r="D216" s="101"/>
      <c r="E216" s="1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2:25" ht="15.75">
      <c r="B217" s="1"/>
      <c r="C217" s="1"/>
      <c r="D217" s="101"/>
      <c r="E217" s="1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2:25" ht="15.75">
      <c r="B218" s="1"/>
      <c r="C218" s="1"/>
      <c r="D218" s="101"/>
      <c r="E218" s="1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2:25" ht="15.75">
      <c r="B219" s="1"/>
      <c r="C219" s="1"/>
      <c r="D219" s="1"/>
      <c r="E219" s="1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2:25" ht="15.75">
      <c r="B220" s="1"/>
      <c r="C220" s="1"/>
      <c r="D220" s="1"/>
      <c r="E220" s="1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2:25" ht="15.75">
      <c r="B221" s="13"/>
      <c r="C221" s="13"/>
      <c r="D221" s="13"/>
      <c r="E221" s="1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2:25" ht="15.75">
      <c r="B222" s="1"/>
      <c r="C222" s="1"/>
      <c r="D222" s="1"/>
      <c r="E222" s="1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2:25" ht="15.75">
      <c r="B223" s="1"/>
      <c r="C223" s="1"/>
      <c r="D223" s="1"/>
      <c r="E223" s="1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2:25" ht="15.75">
      <c r="B224" s="1"/>
      <c r="C224" s="1"/>
      <c r="D224" s="1"/>
      <c r="E224" s="1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2:25" ht="12.7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2:25" ht="12.7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2:25" ht="12.7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2:25" ht="12.7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</sheetData>
  <sheetProtection selectLockedCells="1" selectUnlockedCells="1"/>
  <mergeCells count="9">
    <mergeCell ref="B19:B20"/>
    <mergeCell ref="C19:C20"/>
    <mergeCell ref="D19:D20"/>
    <mergeCell ref="C8:D8"/>
    <mergeCell ref="B10:D10"/>
    <mergeCell ref="B11:D11"/>
    <mergeCell ref="B14:B16"/>
    <mergeCell ref="C14:C16"/>
    <mergeCell ref="D14:D16"/>
  </mergeCells>
  <printOptions/>
  <pageMargins left="0.5902777777777778" right="0.39375" top="0.9840277777777777" bottom="0.9840277777777777" header="0.5118055555555555" footer="0.5118055555555555"/>
  <pageSetup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03"/>
  <sheetViews>
    <sheetView zoomScalePageLayoutView="0" workbookViewId="0" topLeftCell="A1">
      <selection activeCell="I38" sqref="I38"/>
    </sheetView>
  </sheetViews>
  <sheetFormatPr defaultColWidth="9.00390625" defaultRowHeight="12.75"/>
  <cols>
    <col min="2" max="2" width="64.25390625" style="0" customWidth="1"/>
    <col min="5" max="5" width="19.875" style="0" customWidth="1"/>
    <col min="7" max="7" width="19.75390625" style="0" customWidth="1"/>
  </cols>
  <sheetData>
    <row r="1" spans="1:10" ht="15.75">
      <c r="A1" s="1"/>
      <c r="B1" s="1"/>
      <c r="C1" s="1"/>
      <c r="D1" s="1"/>
      <c r="E1" s="1"/>
      <c r="F1" s="1"/>
      <c r="G1" s="2"/>
      <c r="H1" s="31"/>
      <c r="I1" s="31"/>
      <c r="J1" s="31"/>
    </row>
    <row r="2" spans="1:10" ht="15.75">
      <c r="A2" s="1"/>
      <c r="B2" s="1"/>
      <c r="C2" s="1"/>
      <c r="D2" s="1"/>
      <c r="E2" s="1"/>
      <c r="F2" s="1"/>
      <c r="G2" s="2" t="s">
        <v>586</v>
      </c>
      <c r="H2" s="31"/>
      <c r="I2" s="31"/>
      <c r="J2" s="31"/>
    </row>
    <row r="3" spans="1:10" ht="15.75">
      <c r="A3" s="1"/>
      <c r="B3" s="1"/>
      <c r="C3" s="1"/>
      <c r="D3" s="1"/>
      <c r="E3" s="1"/>
      <c r="F3" s="1"/>
      <c r="G3" s="2" t="s">
        <v>1</v>
      </c>
      <c r="H3" s="31"/>
      <c r="I3" s="31"/>
      <c r="J3" s="31"/>
    </row>
    <row r="4" spans="1:10" ht="15.75">
      <c r="A4" s="1"/>
      <c r="B4" s="1"/>
      <c r="C4" s="1"/>
      <c r="D4" s="1"/>
      <c r="E4" s="1"/>
      <c r="F4" s="1"/>
      <c r="G4" s="2" t="s">
        <v>2</v>
      </c>
      <c r="H4" s="31"/>
      <c r="I4" s="31"/>
      <c r="J4" s="31"/>
    </row>
    <row r="5" spans="1:10" ht="15.75">
      <c r="A5" s="1"/>
      <c r="B5" s="1"/>
      <c r="C5" s="1"/>
      <c r="D5" s="1"/>
      <c r="E5" s="1"/>
      <c r="F5" s="1"/>
      <c r="G5" s="2" t="s">
        <v>854</v>
      </c>
      <c r="H5" s="31"/>
      <c r="I5" s="31"/>
      <c r="J5" s="31"/>
    </row>
    <row r="6" spans="1:10" ht="15.75">
      <c r="A6" s="1"/>
      <c r="B6" s="1"/>
      <c r="C6" s="1"/>
      <c r="D6" s="1"/>
      <c r="E6" s="1"/>
      <c r="F6" s="1"/>
      <c r="G6" s="2" t="s">
        <v>3</v>
      </c>
      <c r="H6" s="31"/>
      <c r="I6" s="31"/>
      <c r="J6" s="31"/>
    </row>
    <row r="7" spans="1:10" ht="15.75">
      <c r="A7" s="1"/>
      <c r="B7" s="1"/>
      <c r="C7" s="1"/>
      <c r="D7" s="1"/>
      <c r="E7" s="1"/>
      <c r="F7" s="1"/>
      <c r="G7" s="2" t="s">
        <v>660</v>
      </c>
      <c r="H7" s="31"/>
      <c r="I7" s="31"/>
      <c r="J7" s="31"/>
    </row>
    <row r="8" spans="1:10" ht="13.5" customHeight="1">
      <c r="A8" s="1"/>
      <c r="B8" s="75"/>
      <c r="C8" s="75"/>
      <c r="D8" s="75"/>
      <c r="E8" s="1"/>
      <c r="F8" s="75"/>
      <c r="G8" s="2" t="s">
        <v>661</v>
      </c>
      <c r="H8" s="76"/>
      <c r="I8" s="76"/>
      <c r="J8" s="76"/>
    </row>
    <row r="9" spans="1:10" ht="13.5" customHeight="1">
      <c r="A9" s="1"/>
      <c r="B9" s="75"/>
      <c r="C9" s="75"/>
      <c r="D9" s="235" t="s">
        <v>852</v>
      </c>
      <c r="E9" s="235"/>
      <c r="F9" s="235"/>
      <c r="G9" s="235"/>
      <c r="H9" s="76"/>
      <c r="I9" s="76"/>
      <c r="J9" s="76"/>
    </row>
    <row r="10" spans="1:10" ht="69.75" customHeight="1">
      <c r="A10" s="1"/>
      <c r="B10" s="236" t="s">
        <v>662</v>
      </c>
      <c r="C10" s="236"/>
      <c r="D10" s="236"/>
      <c r="E10" s="236"/>
      <c r="F10" s="236"/>
      <c r="G10" s="236"/>
      <c r="H10" s="31"/>
      <c r="I10" s="31"/>
      <c r="J10" s="31"/>
    </row>
    <row r="11" spans="1:10" ht="55.5" customHeight="1">
      <c r="A11" s="1"/>
      <c r="B11" s="32"/>
      <c r="C11" s="32"/>
      <c r="D11" s="32"/>
      <c r="E11" s="32"/>
      <c r="F11" s="32"/>
      <c r="G11" s="2" t="s">
        <v>4</v>
      </c>
      <c r="H11" s="31"/>
      <c r="I11" s="31"/>
      <c r="J11" s="31"/>
    </row>
    <row r="12" spans="1:13" ht="15.75">
      <c r="A12" s="1"/>
      <c r="B12" s="77" t="s">
        <v>159</v>
      </c>
      <c r="C12" s="78" t="s">
        <v>163</v>
      </c>
      <c r="D12" s="78" t="s">
        <v>164</v>
      </c>
      <c r="E12" s="78" t="s">
        <v>165</v>
      </c>
      <c r="F12" s="78" t="s">
        <v>166</v>
      </c>
      <c r="G12" s="79" t="s">
        <v>7</v>
      </c>
      <c r="H12" s="31"/>
      <c r="I12" s="31"/>
      <c r="J12" s="31"/>
      <c r="K12" s="31"/>
      <c r="L12" s="31"/>
      <c r="M12" s="31"/>
    </row>
    <row r="13" spans="1:13" ht="15.75">
      <c r="A13" s="1"/>
      <c r="B13" s="80">
        <v>1</v>
      </c>
      <c r="C13" s="81">
        <v>2</v>
      </c>
      <c r="D13" s="81">
        <v>3</v>
      </c>
      <c r="E13" s="81">
        <v>4</v>
      </c>
      <c r="F13" s="81">
        <v>5</v>
      </c>
      <c r="G13" s="82">
        <v>6</v>
      </c>
      <c r="H13" s="31"/>
      <c r="I13" s="31"/>
      <c r="J13" s="31"/>
      <c r="K13" s="31"/>
      <c r="L13" s="31"/>
      <c r="M13" s="31"/>
    </row>
    <row r="14" spans="1:13" ht="15.75">
      <c r="A14" s="1"/>
      <c r="B14" s="38" t="s">
        <v>167</v>
      </c>
      <c r="C14" s="83"/>
      <c r="D14" s="83"/>
      <c r="E14" s="83"/>
      <c r="F14" s="83"/>
      <c r="G14" s="102">
        <f>G15+G140+G147+G171+G207+G332+G376+G451+G469+G369</f>
        <v>629713145.84</v>
      </c>
      <c r="H14" s="42"/>
      <c r="I14" s="31"/>
      <c r="J14" s="31"/>
      <c r="K14" s="31"/>
      <c r="L14" s="31"/>
      <c r="M14" s="31"/>
    </row>
    <row r="15" spans="1:13" ht="15.75">
      <c r="A15" s="1"/>
      <c r="B15" s="38" t="s">
        <v>169</v>
      </c>
      <c r="C15" s="52" t="s">
        <v>170</v>
      </c>
      <c r="D15" s="52"/>
      <c r="E15" s="84"/>
      <c r="F15" s="52"/>
      <c r="G15" s="109">
        <f>G16+G21+G27+G63+G77+G82</f>
        <v>53937611.44</v>
      </c>
      <c r="H15" s="31"/>
      <c r="I15" s="31"/>
      <c r="J15" s="31"/>
      <c r="K15" s="31"/>
      <c r="L15" s="31"/>
      <c r="M15" s="31"/>
    </row>
    <row r="16" spans="1:13" ht="31.5">
      <c r="A16" s="1"/>
      <c r="B16" s="43" t="s">
        <v>171</v>
      </c>
      <c r="C16" s="52" t="s">
        <v>170</v>
      </c>
      <c r="D16" s="52" t="s">
        <v>172</v>
      </c>
      <c r="E16" s="23"/>
      <c r="F16" s="47"/>
      <c r="G16" s="109">
        <f>G17</f>
        <v>1677465</v>
      </c>
      <c r="H16" s="31"/>
      <c r="I16" s="31"/>
      <c r="J16" s="31"/>
      <c r="K16" s="31"/>
      <c r="L16" s="31"/>
      <c r="M16" s="31"/>
    </row>
    <row r="17" spans="1:13" ht="31.5">
      <c r="A17" s="1"/>
      <c r="B17" s="44" t="s">
        <v>173</v>
      </c>
      <c r="C17" s="47" t="s">
        <v>170</v>
      </c>
      <c r="D17" s="47" t="s">
        <v>172</v>
      </c>
      <c r="E17" s="23" t="s">
        <v>174</v>
      </c>
      <c r="F17" s="47"/>
      <c r="G17" s="105">
        <f>G18</f>
        <v>1677465</v>
      </c>
      <c r="H17" s="31"/>
      <c r="I17" s="31"/>
      <c r="J17" s="31"/>
      <c r="K17" s="31"/>
      <c r="L17" s="31"/>
      <c r="M17" s="31"/>
    </row>
    <row r="18" spans="1:13" ht="15.75">
      <c r="A18" s="1"/>
      <c r="B18" s="44" t="s">
        <v>175</v>
      </c>
      <c r="C18" s="47" t="s">
        <v>170</v>
      </c>
      <c r="D18" s="47" t="s">
        <v>172</v>
      </c>
      <c r="E18" s="23" t="s">
        <v>176</v>
      </c>
      <c r="F18" s="47"/>
      <c r="G18" s="105">
        <f>G19</f>
        <v>1677465</v>
      </c>
      <c r="H18" s="31"/>
      <c r="I18" s="31"/>
      <c r="J18" s="31"/>
      <c r="K18" s="31"/>
      <c r="L18" s="31"/>
      <c r="M18" s="31"/>
    </row>
    <row r="19" spans="1:13" ht="31.5">
      <c r="A19" s="1"/>
      <c r="B19" s="44" t="s">
        <v>177</v>
      </c>
      <c r="C19" s="47" t="s">
        <v>170</v>
      </c>
      <c r="D19" s="47" t="s">
        <v>172</v>
      </c>
      <c r="E19" s="23" t="s">
        <v>178</v>
      </c>
      <c r="F19" s="47"/>
      <c r="G19" s="105">
        <f>G20</f>
        <v>1677465</v>
      </c>
      <c r="H19" s="31"/>
      <c r="I19" s="31"/>
      <c r="J19" s="31"/>
      <c r="K19" s="31"/>
      <c r="L19" s="31"/>
      <c r="M19" s="31"/>
    </row>
    <row r="20" spans="1:13" ht="63">
      <c r="A20" s="1"/>
      <c r="B20" s="45" t="s">
        <v>179</v>
      </c>
      <c r="C20" s="47" t="s">
        <v>170</v>
      </c>
      <c r="D20" s="47" t="s">
        <v>172</v>
      </c>
      <c r="E20" s="23" t="s">
        <v>178</v>
      </c>
      <c r="F20" s="47" t="s">
        <v>180</v>
      </c>
      <c r="G20" s="105">
        <v>1677465</v>
      </c>
      <c r="H20" s="31"/>
      <c r="I20" s="31"/>
      <c r="J20" s="31"/>
      <c r="K20" s="31"/>
      <c r="L20" s="31"/>
      <c r="M20" s="31"/>
    </row>
    <row r="21" spans="1:13" ht="47.25">
      <c r="A21" s="1"/>
      <c r="B21" s="46" t="s">
        <v>181</v>
      </c>
      <c r="C21" s="52" t="s">
        <v>170</v>
      </c>
      <c r="D21" s="52" t="s">
        <v>182</v>
      </c>
      <c r="E21" s="23"/>
      <c r="F21" s="47"/>
      <c r="G21" s="109">
        <f>G22</f>
        <v>232883</v>
      </c>
      <c r="H21" s="31"/>
      <c r="I21" s="31"/>
      <c r="J21" s="31"/>
      <c r="K21" s="31"/>
      <c r="L21" s="31"/>
      <c r="M21" s="31"/>
    </row>
    <row r="22" spans="1:13" ht="31.5">
      <c r="A22" s="1"/>
      <c r="B22" s="44" t="s">
        <v>183</v>
      </c>
      <c r="C22" s="47" t="s">
        <v>170</v>
      </c>
      <c r="D22" s="47" t="s">
        <v>182</v>
      </c>
      <c r="E22" s="23" t="s">
        <v>184</v>
      </c>
      <c r="F22" s="47"/>
      <c r="G22" s="105">
        <f>G23</f>
        <v>232883</v>
      </c>
      <c r="H22" s="31"/>
      <c r="I22" s="31"/>
      <c r="J22" s="31"/>
      <c r="K22" s="31"/>
      <c r="L22" s="31"/>
      <c r="M22" s="31"/>
    </row>
    <row r="23" spans="1:13" ht="31.5">
      <c r="A23" s="1"/>
      <c r="B23" s="44" t="s">
        <v>185</v>
      </c>
      <c r="C23" s="47" t="s">
        <v>170</v>
      </c>
      <c r="D23" s="47" t="s">
        <v>182</v>
      </c>
      <c r="E23" s="23" t="s">
        <v>186</v>
      </c>
      <c r="F23" s="47"/>
      <c r="G23" s="105">
        <f>G24</f>
        <v>232883</v>
      </c>
      <c r="H23" s="31"/>
      <c r="I23" s="31"/>
      <c r="J23" s="31"/>
      <c r="K23" s="31"/>
      <c r="L23" s="31"/>
      <c r="M23" s="31"/>
    </row>
    <row r="24" spans="1:13" ht="31.5">
      <c r="A24" s="1"/>
      <c r="B24" s="44" t="s">
        <v>177</v>
      </c>
      <c r="C24" s="47" t="s">
        <v>170</v>
      </c>
      <c r="D24" s="47" t="s">
        <v>182</v>
      </c>
      <c r="E24" s="23" t="s">
        <v>187</v>
      </c>
      <c r="F24" s="47"/>
      <c r="G24" s="105">
        <f>G25+G26</f>
        <v>232883</v>
      </c>
      <c r="H24" s="31"/>
      <c r="I24" s="31"/>
      <c r="J24" s="31"/>
      <c r="K24" s="31"/>
      <c r="L24" s="31"/>
      <c r="M24" s="31"/>
    </row>
    <row r="25" spans="1:13" ht="31.5">
      <c r="A25" s="1"/>
      <c r="B25" s="45" t="s">
        <v>188</v>
      </c>
      <c r="C25" s="47" t="s">
        <v>170</v>
      </c>
      <c r="D25" s="47" t="s">
        <v>182</v>
      </c>
      <c r="E25" s="23" t="s">
        <v>187</v>
      </c>
      <c r="F25" s="47" t="s">
        <v>189</v>
      </c>
      <c r="G25" s="105">
        <v>231883</v>
      </c>
      <c r="H25" s="31"/>
      <c r="I25" s="31"/>
      <c r="J25" s="31"/>
      <c r="K25" s="31"/>
      <c r="L25" s="31"/>
      <c r="M25" s="31"/>
    </row>
    <row r="26" spans="1:13" ht="15.75">
      <c r="A26" s="1"/>
      <c r="B26" s="45" t="s">
        <v>190</v>
      </c>
      <c r="C26" s="47" t="s">
        <v>170</v>
      </c>
      <c r="D26" s="47" t="s">
        <v>182</v>
      </c>
      <c r="E26" s="23" t="s">
        <v>187</v>
      </c>
      <c r="F26" s="47" t="s">
        <v>191</v>
      </c>
      <c r="G26" s="105">
        <v>1000</v>
      </c>
      <c r="H26" s="31"/>
      <c r="I26" s="31"/>
      <c r="J26" s="31"/>
      <c r="K26" s="31"/>
      <c r="L26" s="31"/>
      <c r="M26" s="31"/>
    </row>
    <row r="27" spans="1:13" ht="63">
      <c r="A27" s="1"/>
      <c r="B27" s="38" t="s">
        <v>192</v>
      </c>
      <c r="C27" s="52" t="s">
        <v>170</v>
      </c>
      <c r="D27" s="52" t="s">
        <v>193</v>
      </c>
      <c r="E27" s="47"/>
      <c r="F27" s="47"/>
      <c r="G27" s="109">
        <f>G28+G33+G38+G43+G48+G57</f>
        <v>16072367</v>
      </c>
      <c r="H27" s="31"/>
      <c r="I27" s="31"/>
      <c r="J27" s="31"/>
      <c r="K27" s="31"/>
      <c r="L27" s="31"/>
      <c r="M27" s="31"/>
    </row>
    <row r="28" spans="1:13" ht="31.5">
      <c r="A28" s="1"/>
      <c r="B28" s="48" t="s">
        <v>582</v>
      </c>
      <c r="C28" s="52" t="s">
        <v>170</v>
      </c>
      <c r="D28" s="52" t="s">
        <v>193</v>
      </c>
      <c r="E28" s="52" t="s">
        <v>203</v>
      </c>
      <c r="F28" s="52"/>
      <c r="G28" s="105">
        <f>G29</f>
        <v>25000</v>
      </c>
      <c r="H28" s="31"/>
      <c r="I28" s="31"/>
      <c r="J28" s="31"/>
      <c r="K28" s="31"/>
      <c r="L28" s="31"/>
      <c r="M28" s="31"/>
    </row>
    <row r="29" spans="1:13" ht="63">
      <c r="A29" s="1"/>
      <c r="B29" s="45" t="s">
        <v>583</v>
      </c>
      <c r="C29" s="47" t="s">
        <v>170</v>
      </c>
      <c r="D29" s="47" t="s">
        <v>193</v>
      </c>
      <c r="E29" s="47" t="s">
        <v>205</v>
      </c>
      <c r="F29" s="52"/>
      <c r="G29" s="105">
        <f>G30</f>
        <v>25000</v>
      </c>
      <c r="H29" s="31"/>
      <c r="I29" s="31"/>
      <c r="J29" s="31"/>
      <c r="K29" s="31"/>
      <c r="L29" s="31"/>
      <c r="M29" s="31"/>
    </row>
    <row r="30" spans="1:13" ht="47.25">
      <c r="A30" s="1"/>
      <c r="B30" s="45" t="s">
        <v>206</v>
      </c>
      <c r="C30" s="47" t="s">
        <v>170</v>
      </c>
      <c r="D30" s="47" t="s">
        <v>193</v>
      </c>
      <c r="E30" s="47" t="s">
        <v>207</v>
      </c>
      <c r="F30" s="52"/>
      <c r="G30" s="105">
        <f>G31</f>
        <v>25000</v>
      </c>
      <c r="H30" s="31"/>
      <c r="I30" s="31"/>
      <c r="J30" s="31"/>
      <c r="K30" s="31"/>
      <c r="L30" s="31"/>
      <c r="M30" s="31"/>
    </row>
    <row r="31" spans="1:13" ht="31.5">
      <c r="A31" s="1"/>
      <c r="B31" s="45" t="s">
        <v>208</v>
      </c>
      <c r="C31" s="47" t="s">
        <v>170</v>
      </c>
      <c r="D31" s="47" t="s">
        <v>193</v>
      </c>
      <c r="E31" s="47" t="s">
        <v>209</v>
      </c>
      <c r="F31" s="52"/>
      <c r="G31" s="105">
        <f>G32</f>
        <v>25000</v>
      </c>
      <c r="H31" s="31"/>
      <c r="I31" s="31"/>
      <c r="J31" s="31"/>
      <c r="K31" s="31"/>
      <c r="L31" s="31"/>
      <c r="M31" s="31"/>
    </row>
    <row r="32" spans="1:13" ht="31.5">
      <c r="A32" s="1"/>
      <c r="B32" s="45" t="s">
        <v>188</v>
      </c>
      <c r="C32" s="47" t="s">
        <v>170</v>
      </c>
      <c r="D32" s="47" t="s">
        <v>193</v>
      </c>
      <c r="E32" s="47" t="s">
        <v>209</v>
      </c>
      <c r="F32" s="47" t="s">
        <v>189</v>
      </c>
      <c r="G32" s="105">
        <v>25000</v>
      </c>
      <c r="H32" s="31"/>
      <c r="I32" s="31"/>
      <c r="J32" s="31"/>
      <c r="K32" s="31"/>
      <c r="L32" s="31"/>
      <c r="M32" s="31"/>
    </row>
    <row r="33" spans="1:13" ht="31.5">
      <c r="A33" s="1"/>
      <c r="B33" s="48" t="s">
        <v>292</v>
      </c>
      <c r="C33" s="52" t="s">
        <v>170</v>
      </c>
      <c r="D33" s="52" t="s">
        <v>193</v>
      </c>
      <c r="E33" s="52" t="s">
        <v>211</v>
      </c>
      <c r="F33" s="52"/>
      <c r="G33" s="109">
        <f>G34</f>
        <v>283676</v>
      </c>
      <c r="H33" s="31"/>
      <c r="I33" s="31"/>
      <c r="J33" s="31"/>
      <c r="K33" s="31"/>
      <c r="L33" s="31"/>
      <c r="M33" s="31"/>
    </row>
    <row r="34" spans="1:13" ht="78.75">
      <c r="A34" s="1"/>
      <c r="B34" s="45" t="s">
        <v>293</v>
      </c>
      <c r="C34" s="47" t="s">
        <v>170</v>
      </c>
      <c r="D34" s="47" t="s">
        <v>193</v>
      </c>
      <c r="E34" s="47" t="s">
        <v>213</v>
      </c>
      <c r="F34" s="47"/>
      <c r="G34" s="105">
        <f>G35</f>
        <v>283676</v>
      </c>
      <c r="H34" s="31"/>
      <c r="I34" s="31"/>
      <c r="J34" s="31"/>
      <c r="K34" s="31"/>
      <c r="L34" s="31"/>
      <c r="M34" s="31"/>
    </row>
    <row r="35" spans="1:13" ht="47.25">
      <c r="A35" s="1"/>
      <c r="B35" s="45" t="s">
        <v>214</v>
      </c>
      <c r="C35" s="47" t="s">
        <v>170</v>
      </c>
      <c r="D35" s="47" t="s">
        <v>193</v>
      </c>
      <c r="E35" s="47" t="s">
        <v>215</v>
      </c>
      <c r="F35" s="47"/>
      <c r="G35" s="105">
        <f>G36</f>
        <v>283676</v>
      </c>
      <c r="H35" s="31"/>
      <c r="I35" s="31"/>
      <c r="J35" s="31"/>
      <c r="K35" s="31"/>
      <c r="L35" s="31"/>
      <c r="M35" s="31"/>
    </row>
    <row r="36" spans="1:13" ht="31.5">
      <c r="A36" s="1"/>
      <c r="B36" s="44" t="s">
        <v>216</v>
      </c>
      <c r="C36" s="47" t="s">
        <v>170</v>
      </c>
      <c r="D36" s="47" t="s">
        <v>193</v>
      </c>
      <c r="E36" s="47" t="s">
        <v>217</v>
      </c>
      <c r="F36" s="47"/>
      <c r="G36" s="105">
        <f>G37</f>
        <v>283676</v>
      </c>
      <c r="H36" s="31"/>
      <c r="I36" s="31"/>
      <c r="J36" s="31"/>
      <c r="K36" s="31"/>
      <c r="L36" s="31"/>
      <c r="M36" s="31"/>
    </row>
    <row r="37" spans="1:13" ht="63">
      <c r="A37" s="1"/>
      <c r="B37" s="45" t="s">
        <v>179</v>
      </c>
      <c r="C37" s="47" t="s">
        <v>170</v>
      </c>
      <c r="D37" s="47" t="s">
        <v>193</v>
      </c>
      <c r="E37" s="47" t="s">
        <v>217</v>
      </c>
      <c r="F37" s="47" t="s">
        <v>180</v>
      </c>
      <c r="G37" s="105">
        <v>283676</v>
      </c>
      <c r="H37" s="31"/>
      <c r="I37" s="31"/>
      <c r="J37" s="31"/>
      <c r="K37" s="31"/>
      <c r="L37" s="31"/>
      <c r="M37" s="31"/>
    </row>
    <row r="38" spans="1:13" ht="47.25">
      <c r="A38" s="1"/>
      <c r="B38" s="38" t="s">
        <v>485</v>
      </c>
      <c r="C38" s="52" t="s">
        <v>170</v>
      </c>
      <c r="D38" s="52" t="s">
        <v>193</v>
      </c>
      <c r="E38" s="52" t="s">
        <v>219</v>
      </c>
      <c r="F38" s="52"/>
      <c r="G38" s="109">
        <f>G39</f>
        <v>305800</v>
      </c>
      <c r="H38" s="31"/>
      <c r="I38" s="31"/>
      <c r="J38" s="31"/>
      <c r="K38" s="31"/>
      <c r="L38" s="31"/>
      <c r="M38" s="31"/>
    </row>
    <row r="39" spans="1:13" ht="63">
      <c r="A39" s="1"/>
      <c r="B39" s="44" t="s">
        <v>584</v>
      </c>
      <c r="C39" s="47" t="s">
        <v>170</v>
      </c>
      <c r="D39" s="47" t="s">
        <v>193</v>
      </c>
      <c r="E39" s="47" t="s">
        <v>221</v>
      </c>
      <c r="F39" s="47"/>
      <c r="G39" s="105">
        <f>G40</f>
        <v>305800</v>
      </c>
      <c r="H39" s="31"/>
      <c r="I39" s="31"/>
      <c r="J39" s="31"/>
      <c r="K39" s="31"/>
      <c r="L39" s="31"/>
      <c r="M39" s="31"/>
    </row>
    <row r="40" spans="1:13" ht="63">
      <c r="A40" s="1"/>
      <c r="B40" s="45" t="s">
        <v>222</v>
      </c>
      <c r="C40" s="47" t="s">
        <v>170</v>
      </c>
      <c r="D40" s="47" t="s">
        <v>193</v>
      </c>
      <c r="E40" s="47" t="s">
        <v>223</v>
      </c>
      <c r="F40" s="47"/>
      <c r="G40" s="105">
        <f>G41</f>
        <v>305800</v>
      </c>
      <c r="H40" s="31"/>
      <c r="I40" s="31"/>
      <c r="J40" s="31"/>
      <c r="K40" s="31"/>
      <c r="L40" s="31"/>
      <c r="M40" s="31"/>
    </row>
    <row r="41" spans="1:13" ht="47.25">
      <c r="A41" s="1"/>
      <c r="B41" s="44" t="s">
        <v>224</v>
      </c>
      <c r="C41" s="47" t="s">
        <v>170</v>
      </c>
      <c r="D41" s="47" t="s">
        <v>193</v>
      </c>
      <c r="E41" s="47" t="s">
        <v>225</v>
      </c>
      <c r="F41" s="47"/>
      <c r="G41" s="105">
        <f>G42</f>
        <v>305800</v>
      </c>
      <c r="H41" s="31"/>
      <c r="I41" s="31"/>
      <c r="J41" s="31"/>
      <c r="K41" s="31"/>
      <c r="L41" s="31"/>
      <c r="M41" s="31"/>
    </row>
    <row r="42" spans="1:13" ht="63">
      <c r="A42" s="1"/>
      <c r="B42" s="45" t="s">
        <v>179</v>
      </c>
      <c r="C42" s="47" t="s">
        <v>170</v>
      </c>
      <c r="D42" s="47" t="s">
        <v>193</v>
      </c>
      <c r="E42" s="47" t="s">
        <v>225</v>
      </c>
      <c r="F42" s="47" t="s">
        <v>180</v>
      </c>
      <c r="G42" s="105">
        <v>305800</v>
      </c>
      <c r="H42" s="31"/>
      <c r="I42" s="31"/>
      <c r="J42" s="31"/>
      <c r="K42" s="31"/>
      <c r="L42" s="31"/>
      <c r="M42" s="31"/>
    </row>
    <row r="43" spans="1:13" ht="31.5">
      <c r="A43" s="1"/>
      <c r="B43" s="48" t="s">
        <v>226</v>
      </c>
      <c r="C43" s="52" t="s">
        <v>170</v>
      </c>
      <c r="D43" s="52" t="s">
        <v>193</v>
      </c>
      <c r="E43" s="52" t="s">
        <v>227</v>
      </c>
      <c r="F43" s="52"/>
      <c r="G43" s="109">
        <f>G44</f>
        <v>305800</v>
      </c>
      <c r="H43" s="31"/>
      <c r="I43" s="31"/>
      <c r="J43" s="31"/>
      <c r="K43" s="31"/>
      <c r="L43" s="31"/>
      <c r="M43" s="31"/>
    </row>
    <row r="44" spans="1:13" ht="47.25">
      <c r="A44" s="1"/>
      <c r="B44" s="45" t="s">
        <v>228</v>
      </c>
      <c r="C44" s="47" t="s">
        <v>170</v>
      </c>
      <c r="D44" s="47" t="s">
        <v>193</v>
      </c>
      <c r="E44" s="47" t="s">
        <v>229</v>
      </c>
      <c r="F44" s="47"/>
      <c r="G44" s="105">
        <f>G45</f>
        <v>305800</v>
      </c>
      <c r="H44" s="31"/>
      <c r="I44" s="31"/>
      <c r="J44" s="31"/>
      <c r="K44" s="31"/>
      <c r="L44" s="31"/>
      <c r="M44" s="31"/>
    </row>
    <row r="45" spans="1:13" ht="47.25">
      <c r="A45" s="1"/>
      <c r="B45" s="45" t="s">
        <v>230</v>
      </c>
      <c r="C45" s="47" t="s">
        <v>170</v>
      </c>
      <c r="D45" s="47" t="s">
        <v>193</v>
      </c>
      <c r="E45" s="47" t="s">
        <v>231</v>
      </c>
      <c r="F45" s="47"/>
      <c r="G45" s="105">
        <f>G46</f>
        <v>305800</v>
      </c>
      <c r="H45" s="31"/>
      <c r="I45" s="31"/>
      <c r="J45" s="31"/>
      <c r="K45" s="31"/>
      <c r="L45" s="31"/>
      <c r="M45" s="31"/>
    </row>
    <row r="46" spans="1:13" ht="31.5">
      <c r="A46" s="1"/>
      <c r="B46" s="44" t="s">
        <v>232</v>
      </c>
      <c r="C46" s="47" t="s">
        <v>170</v>
      </c>
      <c r="D46" s="47" t="s">
        <v>193</v>
      </c>
      <c r="E46" s="47" t="s">
        <v>233</v>
      </c>
      <c r="F46" s="47"/>
      <c r="G46" s="105">
        <f>G47</f>
        <v>305800</v>
      </c>
      <c r="H46" s="31"/>
      <c r="I46" s="31"/>
      <c r="J46" s="31"/>
      <c r="K46" s="31"/>
      <c r="L46" s="31"/>
      <c r="M46" s="31"/>
    </row>
    <row r="47" spans="1:13" ht="63">
      <c r="A47" s="1"/>
      <c r="B47" s="45" t="s">
        <v>234</v>
      </c>
      <c r="C47" s="47" t="s">
        <v>170</v>
      </c>
      <c r="D47" s="47" t="s">
        <v>193</v>
      </c>
      <c r="E47" s="47" t="s">
        <v>233</v>
      </c>
      <c r="F47" s="47" t="s">
        <v>180</v>
      </c>
      <c r="G47" s="105">
        <v>305800</v>
      </c>
      <c r="H47" s="31"/>
      <c r="I47" s="31"/>
      <c r="J47" s="31"/>
      <c r="K47" s="31"/>
      <c r="L47" s="31"/>
      <c r="M47" s="31"/>
    </row>
    <row r="48" spans="1:13" ht="15.75">
      <c r="A48" s="1"/>
      <c r="B48" s="38" t="s">
        <v>235</v>
      </c>
      <c r="C48" s="52" t="s">
        <v>170</v>
      </c>
      <c r="D48" s="52" t="s">
        <v>193</v>
      </c>
      <c r="E48" s="52" t="s">
        <v>236</v>
      </c>
      <c r="F48" s="52"/>
      <c r="G48" s="109">
        <f>G49</f>
        <v>14815711</v>
      </c>
      <c r="H48" s="31"/>
      <c r="I48" s="31"/>
      <c r="J48" s="31"/>
      <c r="K48" s="31"/>
      <c r="L48" s="31"/>
      <c r="M48" s="31"/>
    </row>
    <row r="49" spans="1:13" ht="31.5">
      <c r="A49" s="1"/>
      <c r="B49" s="44" t="s">
        <v>237</v>
      </c>
      <c r="C49" s="47" t="s">
        <v>170</v>
      </c>
      <c r="D49" s="47" t="s">
        <v>193</v>
      </c>
      <c r="E49" s="47" t="s">
        <v>238</v>
      </c>
      <c r="F49" s="47"/>
      <c r="G49" s="105">
        <f>G52+G50</f>
        <v>14815711</v>
      </c>
      <c r="H49" s="31"/>
      <c r="I49" s="31"/>
      <c r="J49" s="31"/>
      <c r="K49" s="31"/>
      <c r="L49" s="31"/>
      <c r="M49" s="31"/>
    </row>
    <row r="50" spans="1:13" ht="31.5">
      <c r="A50" s="1"/>
      <c r="B50" s="219" t="s">
        <v>782</v>
      </c>
      <c r="C50" s="116" t="s">
        <v>170</v>
      </c>
      <c r="D50" s="116" t="s">
        <v>193</v>
      </c>
      <c r="E50" s="116" t="s">
        <v>783</v>
      </c>
      <c r="F50" s="116"/>
      <c r="G50" s="220">
        <f>G51</f>
        <v>199920</v>
      </c>
      <c r="H50" s="31"/>
      <c r="I50" s="31"/>
      <c r="J50" s="31"/>
      <c r="K50" s="31"/>
      <c r="L50" s="31"/>
      <c r="M50" s="31"/>
    </row>
    <row r="51" spans="1:13" ht="63">
      <c r="A51" s="1"/>
      <c r="B51" s="114" t="s">
        <v>179</v>
      </c>
      <c r="C51" s="116" t="s">
        <v>170</v>
      </c>
      <c r="D51" s="116" t="s">
        <v>193</v>
      </c>
      <c r="E51" s="116" t="s">
        <v>783</v>
      </c>
      <c r="F51" s="116" t="s">
        <v>180</v>
      </c>
      <c r="G51" s="220">
        <v>199920</v>
      </c>
      <c r="H51" s="31"/>
      <c r="I51" s="31"/>
      <c r="J51" s="31"/>
      <c r="K51" s="31"/>
      <c r="L51" s="31"/>
      <c r="M51" s="31"/>
    </row>
    <row r="52" spans="1:13" ht="31.5">
      <c r="A52" s="1"/>
      <c r="B52" s="44" t="s">
        <v>177</v>
      </c>
      <c r="C52" s="47" t="s">
        <v>170</v>
      </c>
      <c r="D52" s="47" t="s">
        <v>193</v>
      </c>
      <c r="E52" s="47" t="s">
        <v>239</v>
      </c>
      <c r="F52" s="47"/>
      <c r="G52" s="105">
        <f>G53+G54+G56+G55</f>
        <v>14615791</v>
      </c>
      <c r="H52" s="31"/>
      <c r="I52" s="31"/>
      <c r="J52" s="31"/>
      <c r="K52" s="31"/>
      <c r="L52" s="31"/>
      <c r="M52" s="31"/>
    </row>
    <row r="53" spans="1:13" ht="63">
      <c r="A53" s="1"/>
      <c r="B53" s="45" t="s">
        <v>179</v>
      </c>
      <c r="C53" s="47" t="s">
        <v>170</v>
      </c>
      <c r="D53" s="47" t="s">
        <v>193</v>
      </c>
      <c r="E53" s="47" t="s">
        <v>239</v>
      </c>
      <c r="F53" s="47" t="s">
        <v>180</v>
      </c>
      <c r="G53" s="105">
        <v>14290847</v>
      </c>
      <c r="H53" s="49"/>
      <c r="I53" s="49"/>
      <c r="J53" s="31"/>
      <c r="K53" s="31"/>
      <c r="L53" s="31"/>
      <c r="M53" s="31"/>
    </row>
    <row r="54" spans="1:13" ht="31.5">
      <c r="A54" s="1"/>
      <c r="B54" s="45" t="s">
        <v>188</v>
      </c>
      <c r="C54" s="47" t="s">
        <v>170</v>
      </c>
      <c r="D54" s="47" t="s">
        <v>193</v>
      </c>
      <c r="E54" s="47" t="s">
        <v>239</v>
      </c>
      <c r="F54" s="47" t="s">
        <v>189</v>
      </c>
      <c r="G54" s="105">
        <v>72190</v>
      </c>
      <c r="H54" s="31"/>
      <c r="I54" s="31"/>
      <c r="J54" s="31"/>
      <c r="K54" s="31"/>
      <c r="L54" s="31"/>
      <c r="M54" s="31"/>
    </row>
    <row r="55" spans="1:13" ht="15.75">
      <c r="A55" s="1"/>
      <c r="B55" s="53" t="s">
        <v>409</v>
      </c>
      <c r="C55" s="47" t="s">
        <v>170</v>
      </c>
      <c r="D55" s="47" t="s">
        <v>193</v>
      </c>
      <c r="E55" s="47" t="s">
        <v>239</v>
      </c>
      <c r="F55" s="47" t="s">
        <v>410</v>
      </c>
      <c r="G55" s="105">
        <v>127754</v>
      </c>
      <c r="H55" s="31"/>
      <c r="I55" s="31"/>
      <c r="J55" s="31"/>
      <c r="K55" s="31"/>
      <c r="L55" s="31"/>
      <c r="M55" s="31"/>
    </row>
    <row r="56" spans="1:13" ht="15.75">
      <c r="A56" s="1"/>
      <c r="B56" s="45" t="s">
        <v>190</v>
      </c>
      <c r="C56" s="47" t="s">
        <v>170</v>
      </c>
      <c r="D56" s="47" t="s">
        <v>193</v>
      </c>
      <c r="E56" s="47" t="s">
        <v>239</v>
      </c>
      <c r="F56" s="47" t="s">
        <v>191</v>
      </c>
      <c r="G56" s="105">
        <v>125000</v>
      </c>
      <c r="H56" s="31"/>
      <c r="I56" s="31"/>
      <c r="J56" s="31"/>
      <c r="K56" s="31"/>
      <c r="L56" s="31"/>
      <c r="M56" s="31"/>
    </row>
    <row r="57" spans="1:13" ht="31.5">
      <c r="A57" s="1"/>
      <c r="B57" s="46" t="s">
        <v>240</v>
      </c>
      <c r="C57" s="52" t="s">
        <v>170</v>
      </c>
      <c r="D57" s="52" t="s">
        <v>193</v>
      </c>
      <c r="E57" s="52" t="s">
        <v>241</v>
      </c>
      <c r="F57" s="52"/>
      <c r="G57" s="109">
        <f>G58</f>
        <v>336380</v>
      </c>
      <c r="H57" s="31"/>
      <c r="I57" s="31"/>
      <c r="J57" s="31"/>
      <c r="K57" s="31"/>
      <c r="L57" s="31"/>
      <c r="M57" s="31"/>
    </row>
    <row r="58" spans="1:13" ht="15.75">
      <c r="A58" s="1"/>
      <c r="B58" s="45" t="s">
        <v>242</v>
      </c>
      <c r="C58" s="47" t="s">
        <v>170</v>
      </c>
      <c r="D58" s="47" t="s">
        <v>193</v>
      </c>
      <c r="E58" s="47" t="s">
        <v>243</v>
      </c>
      <c r="F58" s="47"/>
      <c r="G58" s="105">
        <f>G61+G59</f>
        <v>336380</v>
      </c>
      <c r="H58" s="85"/>
      <c r="I58" s="31"/>
      <c r="J58" s="31"/>
      <c r="K58" s="31"/>
      <c r="L58" s="31"/>
      <c r="M58" s="31"/>
    </row>
    <row r="59" spans="1:13" ht="63">
      <c r="A59" s="1"/>
      <c r="B59" s="45" t="s">
        <v>667</v>
      </c>
      <c r="C59" s="47" t="s">
        <v>170</v>
      </c>
      <c r="D59" s="47" t="s">
        <v>193</v>
      </c>
      <c r="E59" s="47" t="s">
        <v>244</v>
      </c>
      <c r="F59" s="47"/>
      <c r="G59" s="105">
        <f>G60</f>
        <v>30580</v>
      </c>
      <c r="H59" s="86"/>
      <c r="I59" s="31"/>
      <c r="J59" s="31"/>
      <c r="K59" s="31"/>
      <c r="L59" s="31"/>
      <c r="M59" s="31"/>
    </row>
    <row r="60" spans="1:13" ht="63">
      <c r="A60" s="1"/>
      <c r="B60" s="45" t="s">
        <v>179</v>
      </c>
      <c r="C60" s="47" t="s">
        <v>170</v>
      </c>
      <c r="D60" s="47" t="s">
        <v>193</v>
      </c>
      <c r="E60" s="47" t="s">
        <v>244</v>
      </c>
      <c r="F60" s="47" t="s">
        <v>180</v>
      </c>
      <c r="G60" s="105">
        <v>30580</v>
      </c>
      <c r="H60" s="86"/>
      <c r="I60" s="31"/>
      <c r="J60" s="31"/>
      <c r="K60" s="31"/>
      <c r="L60" s="31"/>
      <c r="M60" s="31"/>
    </row>
    <row r="61" spans="1:13" ht="47.25">
      <c r="A61" s="1"/>
      <c r="B61" s="44" t="s">
        <v>245</v>
      </c>
      <c r="C61" s="47" t="s">
        <v>170</v>
      </c>
      <c r="D61" s="47" t="s">
        <v>193</v>
      </c>
      <c r="E61" s="47" t="s">
        <v>246</v>
      </c>
      <c r="F61" s="47"/>
      <c r="G61" s="105">
        <f>G62</f>
        <v>305800</v>
      </c>
      <c r="H61" s="31"/>
      <c r="I61" s="31"/>
      <c r="J61" s="31"/>
      <c r="K61" s="31"/>
      <c r="L61" s="31"/>
      <c r="M61" s="31"/>
    </row>
    <row r="62" spans="1:13" ht="63">
      <c r="A62" s="1"/>
      <c r="B62" s="45" t="s">
        <v>179</v>
      </c>
      <c r="C62" s="47" t="s">
        <v>170</v>
      </c>
      <c r="D62" s="47" t="s">
        <v>193</v>
      </c>
      <c r="E62" s="47" t="s">
        <v>246</v>
      </c>
      <c r="F62" s="47" t="s">
        <v>180</v>
      </c>
      <c r="G62" s="105">
        <v>305800</v>
      </c>
      <c r="H62" s="31"/>
      <c r="I62" s="31"/>
      <c r="J62" s="31"/>
      <c r="K62" s="31"/>
      <c r="L62" s="31"/>
      <c r="M62" s="31"/>
    </row>
    <row r="63" spans="1:13" ht="47.25">
      <c r="A63" s="1"/>
      <c r="B63" s="50" t="s">
        <v>247</v>
      </c>
      <c r="C63" s="52" t="s">
        <v>170</v>
      </c>
      <c r="D63" s="52" t="s">
        <v>248</v>
      </c>
      <c r="E63" s="47"/>
      <c r="F63" s="47"/>
      <c r="G63" s="109">
        <f>G64+G70</f>
        <v>4350944</v>
      </c>
      <c r="H63" s="31"/>
      <c r="I63" s="31"/>
      <c r="J63" s="31"/>
      <c r="K63" s="31"/>
      <c r="L63" s="31"/>
      <c r="M63" s="31"/>
    </row>
    <row r="64" spans="1:13" ht="47.25">
      <c r="A64" s="1"/>
      <c r="B64" s="48" t="s">
        <v>249</v>
      </c>
      <c r="C64" s="52" t="s">
        <v>170</v>
      </c>
      <c r="D64" s="52" t="s">
        <v>248</v>
      </c>
      <c r="E64" s="52" t="s">
        <v>250</v>
      </c>
      <c r="F64" s="52"/>
      <c r="G64" s="109">
        <f>G65</f>
        <v>3693352</v>
      </c>
      <c r="H64" s="31"/>
      <c r="I64" s="31"/>
      <c r="J64" s="31"/>
      <c r="K64" s="31"/>
      <c r="L64" s="31"/>
      <c r="M64" s="31"/>
    </row>
    <row r="65" spans="1:13" ht="63">
      <c r="A65" s="1"/>
      <c r="B65" s="45" t="s">
        <v>251</v>
      </c>
      <c r="C65" s="47" t="s">
        <v>170</v>
      </c>
      <c r="D65" s="47" t="s">
        <v>248</v>
      </c>
      <c r="E65" s="47" t="s">
        <v>252</v>
      </c>
      <c r="F65" s="47"/>
      <c r="G65" s="105">
        <f>G66</f>
        <v>3693352</v>
      </c>
      <c r="H65" s="31"/>
      <c r="I65" s="31"/>
      <c r="J65" s="31"/>
      <c r="K65" s="31"/>
      <c r="L65" s="31"/>
      <c r="M65" s="31"/>
    </row>
    <row r="66" spans="1:13" ht="31.5">
      <c r="A66" s="1"/>
      <c r="B66" s="45" t="s">
        <v>253</v>
      </c>
      <c r="C66" s="47" t="s">
        <v>170</v>
      </c>
      <c r="D66" s="47" t="s">
        <v>248</v>
      </c>
      <c r="E66" s="47" t="s">
        <v>254</v>
      </c>
      <c r="F66" s="47"/>
      <c r="G66" s="105">
        <f>G67</f>
        <v>3693352</v>
      </c>
      <c r="H66" s="31"/>
      <c r="I66" s="31"/>
      <c r="J66" s="31"/>
      <c r="K66" s="31"/>
      <c r="L66" s="31"/>
      <c r="M66" s="31"/>
    </row>
    <row r="67" spans="1:13" ht="31.5">
      <c r="A67" s="1"/>
      <c r="B67" s="44" t="s">
        <v>177</v>
      </c>
      <c r="C67" s="47" t="s">
        <v>170</v>
      </c>
      <c r="D67" s="47" t="s">
        <v>248</v>
      </c>
      <c r="E67" s="47" t="s">
        <v>255</v>
      </c>
      <c r="F67" s="47"/>
      <c r="G67" s="105">
        <f>G68+G69</f>
        <v>3693352</v>
      </c>
      <c r="H67" s="31"/>
      <c r="I67" s="31"/>
      <c r="J67" s="31"/>
      <c r="K67" s="31"/>
      <c r="L67" s="31"/>
      <c r="M67" s="31"/>
    </row>
    <row r="68" spans="1:13" ht="63">
      <c r="A68" s="1"/>
      <c r="B68" s="51" t="s">
        <v>179</v>
      </c>
      <c r="C68" s="47" t="s">
        <v>170</v>
      </c>
      <c r="D68" s="47" t="s">
        <v>248</v>
      </c>
      <c r="E68" s="47" t="s">
        <v>255</v>
      </c>
      <c r="F68" s="47" t="s">
        <v>180</v>
      </c>
      <c r="G68" s="105">
        <v>3692352</v>
      </c>
      <c r="H68" s="31"/>
      <c r="I68" s="31"/>
      <c r="J68" s="31"/>
      <c r="K68" s="31"/>
      <c r="L68" s="31"/>
      <c r="M68" s="31"/>
    </row>
    <row r="69" spans="1:13" ht="15.75">
      <c r="A69" s="1"/>
      <c r="B69" s="45" t="s">
        <v>190</v>
      </c>
      <c r="C69" s="47" t="s">
        <v>170</v>
      </c>
      <c r="D69" s="47" t="s">
        <v>248</v>
      </c>
      <c r="E69" s="47" t="s">
        <v>255</v>
      </c>
      <c r="F69" s="47" t="s">
        <v>191</v>
      </c>
      <c r="G69" s="108">
        <v>1000</v>
      </c>
      <c r="H69" s="31"/>
      <c r="I69" s="31"/>
      <c r="J69" s="31"/>
      <c r="K69" s="31"/>
      <c r="L69" s="31"/>
      <c r="M69" s="31"/>
    </row>
    <row r="70" spans="1:13" ht="31.5">
      <c r="A70" s="1"/>
      <c r="B70" s="48" t="s">
        <v>256</v>
      </c>
      <c r="C70" s="52" t="s">
        <v>170</v>
      </c>
      <c r="D70" s="52" t="s">
        <v>248</v>
      </c>
      <c r="E70" s="52" t="s">
        <v>257</v>
      </c>
      <c r="F70" s="52"/>
      <c r="G70" s="111">
        <f>G71</f>
        <v>657592</v>
      </c>
      <c r="H70" s="31"/>
      <c r="I70" s="31"/>
      <c r="J70" s="31"/>
      <c r="K70" s="31"/>
      <c r="L70" s="31"/>
      <c r="M70" s="31"/>
    </row>
    <row r="71" spans="1:13" ht="31.5">
      <c r="A71" s="1"/>
      <c r="B71" s="45" t="s">
        <v>258</v>
      </c>
      <c r="C71" s="47" t="s">
        <v>170</v>
      </c>
      <c r="D71" s="47" t="s">
        <v>248</v>
      </c>
      <c r="E71" s="47" t="s">
        <v>259</v>
      </c>
      <c r="F71" s="47"/>
      <c r="G71" s="108">
        <f>G74+G72</f>
        <v>657592</v>
      </c>
      <c r="H71" s="49"/>
      <c r="I71" s="31"/>
      <c r="J71" s="31"/>
      <c r="K71" s="31"/>
      <c r="L71" s="31"/>
      <c r="M71" s="31"/>
    </row>
    <row r="72" spans="1:13" ht="31.5">
      <c r="A72" s="1"/>
      <c r="B72" s="45" t="s">
        <v>722</v>
      </c>
      <c r="C72" s="47" t="s">
        <v>170</v>
      </c>
      <c r="D72" s="47" t="s">
        <v>248</v>
      </c>
      <c r="E72" s="47" t="s">
        <v>723</v>
      </c>
      <c r="F72" s="47"/>
      <c r="G72" s="108">
        <f>G73</f>
        <v>119808</v>
      </c>
      <c r="H72" s="49"/>
      <c r="I72" s="31"/>
      <c r="J72" s="31"/>
      <c r="K72" s="31"/>
      <c r="L72" s="31"/>
      <c r="M72" s="31"/>
    </row>
    <row r="73" spans="1:13" ht="63">
      <c r="A73" s="1"/>
      <c r="B73" s="45" t="s">
        <v>179</v>
      </c>
      <c r="C73" s="47" t="s">
        <v>170</v>
      </c>
      <c r="D73" s="47" t="s">
        <v>248</v>
      </c>
      <c r="E73" s="47" t="s">
        <v>723</v>
      </c>
      <c r="F73" s="47" t="s">
        <v>180</v>
      </c>
      <c r="G73" s="108">
        <v>119808</v>
      </c>
      <c r="H73" s="49"/>
      <c r="I73" s="31"/>
      <c r="J73" s="31"/>
      <c r="K73" s="31"/>
      <c r="L73" s="31"/>
      <c r="M73" s="31"/>
    </row>
    <row r="74" spans="1:13" ht="31.5">
      <c r="A74" s="1"/>
      <c r="B74" s="44" t="s">
        <v>177</v>
      </c>
      <c r="C74" s="47" t="s">
        <v>170</v>
      </c>
      <c r="D74" s="47" t="s">
        <v>248</v>
      </c>
      <c r="E74" s="47" t="s">
        <v>260</v>
      </c>
      <c r="F74" s="47"/>
      <c r="G74" s="108">
        <f>G75+G76</f>
        <v>537784</v>
      </c>
      <c r="H74" s="31"/>
      <c r="I74" s="31"/>
      <c r="J74" s="31"/>
      <c r="K74" s="31"/>
      <c r="L74" s="31"/>
      <c r="M74" s="31"/>
    </row>
    <row r="75" spans="1:13" ht="63">
      <c r="A75" s="1"/>
      <c r="B75" s="51" t="s">
        <v>179</v>
      </c>
      <c r="C75" s="47" t="s">
        <v>170</v>
      </c>
      <c r="D75" s="47" t="s">
        <v>248</v>
      </c>
      <c r="E75" s="47" t="s">
        <v>260</v>
      </c>
      <c r="F75" s="47" t="s">
        <v>180</v>
      </c>
      <c r="G75" s="108">
        <v>519264</v>
      </c>
      <c r="H75" s="31"/>
      <c r="I75" s="31"/>
      <c r="J75" s="31"/>
      <c r="K75" s="31"/>
      <c r="L75" s="31"/>
      <c r="M75" s="31"/>
    </row>
    <row r="76" spans="1:13" ht="31.5">
      <c r="A76" s="1"/>
      <c r="B76" s="45" t="s">
        <v>188</v>
      </c>
      <c r="C76" s="47" t="s">
        <v>170</v>
      </c>
      <c r="D76" s="47" t="s">
        <v>248</v>
      </c>
      <c r="E76" s="47" t="s">
        <v>260</v>
      </c>
      <c r="F76" s="47" t="s">
        <v>189</v>
      </c>
      <c r="G76" s="108">
        <v>18520</v>
      </c>
      <c r="H76" s="31"/>
      <c r="I76" s="31"/>
      <c r="J76" s="31"/>
      <c r="K76" s="31"/>
      <c r="L76" s="31"/>
      <c r="M76" s="31"/>
    </row>
    <row r="77" spans="1:13" ht="15.75">
      <c r="A77" s="1"/>
      <c r="B77" s="54" t="s">
        <v>263</v>
      </c>
      <c r="C77" s="52" t="s">
        <v>170</v>
      </c>
      <c r="D77" s="52" t="s">
        <v>264</v>
      </c>
      <c r="E77" s="23"/>
      <c r="F77" s="47"/>
      <c r="G77" s="111">
        <f>G78</f>
        <v>1210659.44</v>
      </c>
      <c r="H77" s="31"/>
      <c r="I77" s="31"/>
      <c r="J77" s="31"/>
      <c r="K77" s="31"/>
      <c r="L77" s="31"/>
      <c r="M77" s="31"/>
    </row>
    <row r="78" spans="1:13" ht="15.75">
      <c r="A78" s="1"/>
      <c r="B78" s="54" t="s">
        <v>265</v>
      </c>
      <c r="C78" s="52" t="s">
        <v>170</v>
      </c>
      <c r="D78" s="52" t="s">
        <v>264</v>
      </c>
      <c r="E78" s="84" t="s">
        <v>266</v>
      </c>
      <c r="F78" s="52"/>
      <c r="G78" s="111">
        <f>G79</f>
        <v>1210659.44</v>
      </c>
      <c r="H78" s="31"/>
      <c r="I78" s="31"/>
      <c r="J78" s="31"/>
      <c r="K78" s="31"/>
      <c r="L78" s="31"/>
      <c r="M78" s="31"/>
    </row>
    <row r="79" spans="1:13" ht="15.75">
      <c r="A79" s="1"/>
      <c r="B79" s="53" t="s">
        <v>263</v>
      </c>
      <c r="C79" s="47" t="s">
        <v>170</v>
      </c>
      <c r="D79" s="47" t="s">
        <v>264</v>
      </c>
      <c r="E79" s="23" t="s">
        <v>267</v>
      </c>
      <c r="F79" s="47"/>
      <c r="G79" s="108">
        <f>G80</f>
        <v>1210659.44</v>
      </c>
      <c r="H79" s="31"/>
      <c r="I79" s="31"/>
      <c r="J79" s="31"/>
      <c r="K79" s="31"/>
      <c r="L79" s="31"/>
      <c r="M79" s="31"/>
    </row>
    <row r="80" spans="1:13" ht="15.75">
      <c r="A80" s="1"/>
      <c r="B80" s="53" t="s">
        <v>268</v>
      </c>
      <c r="C80" s="47" t="s">
        <v>170</v>
      </c>
      <c r="D80" s="47" t="s">
        <v>264</v>
      </c>
      <c r="E80" s="23" t="s">
        <v>269</v>
      </c>
      <c r="F80" s="47"/>
      <c r="G80" s="108">
        <f>G81</f>
        <v>1210659.44</v>
      </c>
      <c r="H80" s="31"/>
      <c r="I80" s="31"/>
      <c r="J80" s="31"/>
      <c r="K80" s="31"/>
      <c r="L80" s="31"/>
      <c r="M80" s="31"/>
    </row>
    <row r="81" spans="1:13" ht="15.75">
      <c r="A81" s="1"/>
      <c r="B81" s="53" t="s">
        <v>190</v>
      </c>
      <c r="C81" s="47" t="s">
        <v>170</v>
      </c>
      <c r="D81" s="47" t="s">
        <v>264</v>
      </c>
      <c r="E81" s="23" t="s">
        <v>269</v>
      </c>
      <c r="F81" s="47" t="s">
        <v>191</v>
      </c>
      <c r="G81" s="108">
        <v>1210659.44</v>
      </c>
      <c r="H81" s="31"/>
      <c r="I81" s="31"/>
      <c r="J81" s="31"/>
      <c r="K81" s="31"/>
      <c r="L81" s="31"/>
      <c r="M81" s="31"/>
    </row>
    <row r="82" spans="1:13" ht="15.75">
      <c r="A82" s="1"/>
      <c r="B82" s="48" t="s">
        <v>270</v>
      </c>
      <c r="C82" s="52" t="s">
        <v>170</v>
      </c>
      <c r="D82" s="52" t="s">
        <v>271</v>
      </c>
      <c r="E82" s="47"/>
      <c r="F82" s="47"/>
      <c r="G82" s="109">
        <f>G83+G98+G103+G118+G127+G135+G113+G108</f>
        <v>30393293</v>
      </c>
      <c r="H82" s="31"/>
      <c r="I82" s="31"/>
      <c r="J82" s="31"/>
      <c r="K82" s="31"/>
      <c r="L82" s="31"/>
      <c r="M82" s="31"/>
    </row>
    <row r="83" spans="1:13" ht="31.5">
      <c r="A83" s="1"/>
      <c r="B83" s="38" t="s">
        <v>272</v>
      </c>
      <c r="C83" s="52" t="s">
        <v>170</v>
      </c>
      <c r="D83" s="52" t="s">
        <v>271</v>
      </c>
      <c r="E83" s="52" t="s">
        <v>195</v>
      </c>
      <c r="F83" s="52"/>
      <c r="G83" s="109">
        <f>G84+G88+G94</f>
        <v>1690260</v>
      </c>
      <c r="H83" s="31"/>
      <c r="I83" s="31"/>
      <c r="J83" s="31"/>
      <c r="K83" s="31"/>
      <c r="L83" s="31"/>
      <c r="M83" s="31"/>
    </row>
    <row r="84" spans="1:13" ht="63">
      <c r="A84" s="1"/>
      <c r="B84" s="45" t="s">
        <v>273</v>
      </c>
      <c r="C84" s="47" t="s">
        <v>170</v>
      </c>
      <c r="D84" s="47" t="s">
        <v>271</v>
      </c>
      <c r="E84" s="47" t="s">
        <v>274</v>
      </c>
      <c r="F84" s="47"/>
      <c r="G84" s="105">
        <f>G85</f>
        <v>124300</v>
      </c>
      <c r="H84" s="31"/>
      <c r="I84" s="31"/>
      <c r="J84" s="31"/>
      <c r="K84" s="31"/>
      <c r="L84" s="31"/>
      <c r="M84" s="31"/>
    </row>
    <row r="85" spans="1:13" ht="31.5">
      <c r="A85" s="1"/>
      <c r="B85" s="45" t="s">
        <v>275</v>
      </c>
      <c r="C85" s="47" t="s">
        <v>170</v>
      </c>
      <c r="D85" s="47" t="s">
        <v>271</v>
      </c>
      <c r="E85" s="47" t="s">
        <v>276</v>
      </c>
      <c r="F85" s="47"/>
      <c r="G85" s="105">
        <f>G86</f>
        <v>124300</v>
      </c>
      <c r="H85" s="31"/>
      <c r="I85" s="31"/>
      <c r="J85" s="31"/>
      <c r="K85" s="31"/>
      <c r="L85" s="31"/>
      <c r="M85" s="31"/>
    </row>
    <row r="86" spans="1:13" ht="47.25">
      <c r="A86" s="1"/>
      <c r="B86" s="53" t="s">
        <v>277</v>
      </c>
      <c r="C86" s="47" t="s">
        <v>170</v>
      </c>
      <c r="D86" s="47" t="s">
        <v>271</v>
      </c>
      <c r="E86" s="47" t="s">
        <v>278</v>
      </c>
      <c r="F86" s="47"/>
      <c r="G86" s="105">
        <f>G87</f>
        <v>124300</v>
      </c>
      <c r="H86" s="31"/>
      <c r="I86" s="31"/>
      <c r="J86" s="31"/>
      <c r="K86" s="31"/>
      <c r="L86" s="31"/>
      <c r="M86" s="31"/>
    </row>
    <row r="87" spans="1:13" ht="31.5">
      <c r="A87" s="1"/>
      <c r="B87" s="53" t="s">
        <v>279</v>
      </c>
      <c r="C87" s="47" t="s">
        <v>170</v>
      </c>
      <c r="D87" s="47" t="s">
        <v>271</v>
      </c>
      <c r="E87" s="47" t="s">
        <v>278</v>
      </c>
      <c r="F87" s="47" t="s">
        <v>280</v>
      </c>
      <c r="G87" s="105">
        <v>124300</v>
      </c>
      <c r="H87" s="31"/>
      <c r="I87" s="31"/>
      <c r="J87" s="31"/>
      <c r="K87" s="31"/>
      <c r="L87" s="31"/>
      <c r="M87" s="31"/>
    </row>
    <row r="88" spans="1:13" ht="63">
      <c r="A88" s="1"/>
      <c r="B88" s="45" t="s">
        <v>281</v>
      </c>
      <c r="C88" s="47" t="s">
        <v>170</v>
      </c>
      <c r="D88" s="47" t="s">
        <v>271</v>
      </c>
      <c r="E88" s="47" t="s">
        <v>282</v>
      </c>
      <c r="F88" s="47"/>
      <c r="G88" s="105">
        <f>G89</f>
        <v>928960</v>
      </c>
      <c r="H88" s="31"/>
      <c r="I88" s="31"/>
      <c r="J88" s="31"/>
      <c r="K88" s="31"/>
      <c r="L88" s="31"/>
      <c r="M88" s="31"/>
    </row>
    <row r="89" spans="1:13" ht="47.25">
      <c r="A89" s="1"/>
      <c r="B89" s="45" t="s">
        <v>283</v>
      </c>
      <c r="C89" s="47" t="s">
        <v>170</v>
      </c>
      <c r="D89" s="47" t="s">
        <v>271</v>
      </c>
      <c r="E89" s="47" t="s">
        <v>284</v>
      </c>
      <c r="F89" s="47"/>
      <c r="G89" s="105">
        <f>G90</f>
        <v>928960</v>
      </c>
      <c r="H89" s="31"/>
      <c r="I89" s="31"/>
      <c r="J89" s="31"/>
      <c r="K89" s="31"/>
      <c r="L89" s="31"/>
      <c r="M89" s="31"/>
    </row>
    <row r="90" spans="1:13" ht="31.5">
      <c r="A90" s="1"/>
      <c r="B90" s="45" t="s">
        <v>285</v>
      </c>
      <c r="C90" s="47" t="s">
        <v>170</v>
      </c>
      <c r="D90" s="47" t="s">
        <v>271</v>
      </c>
      <c r="E90" s="47" t="s">
        <v>286</v>
      </c>
      <c r="F90" s="47"/>
      <c r="G90" s="105">
        <f>G91+G92+G93</f>
        <v>928960</v>
      </c>
      <c r="H90" s="31"/>
      <c r="I90" s="31"/>
      <c r="J90" s="31"/>
      <c r="K90" s="31"/>
      <c r="L90" s="31"/>
      <c r="M90" s="31"/>
    </row>
    <row r="91" spans="1:13" ht="31.5">
      <c r="A91" s="1"/>
      <c r="B91" s="45" t="s">
        <v>188</v>
      </c>
      <c r="C91" s="47" t="s">
        <v>170</v>
      </c>
      <c r="D91" s="47" t="s">
        <v>271</v>
      </c>
      <c r="E91" s="47" t="s">
        <v>286</v>
      </c>
      <c r="F91" s="47" t="s">
        <v>189</v>
      </c>
      <c r="G91" s="105">
        <v>199000</v>
      </c>
      <c r="H91" s="31"/>
      <c r="I91" s="31"/>
      <c r="J91" s="31"/>
      <c r="K91" s="31"/>
      <c r="L91" s="31"/>
      <c r="M91" s="31"/>
    </row>
    <row r="92" spans="1:13" ht="15.75">
      <c r="A92" s="1"/>
      <c r="B92" s="53" t="s">
        <v>409</v>
      </c>
      <c r="C92" s="47" t="s">
        <v>170</v>
      </c>
      <c r="D92" s="47" t="s">
        <v>271</v>
      </c>
      <c r="E92" s="47" t="s">
        <v>286</v>
      </c>
      <c r="F92" s="47" t="s">
        <v>410</v>
      </c>
      <c r="G92" s="105">
        <v>648960</v>
      </c>
      <c r="H92" s="31"/>
      <c r="I92" s="31"/>
      <c r="J92" s="31"/>
      <c r="K92" s="31"/>
      <c r="L92" s="31"/>
      <c r="M92" s="31"/>
    </row>
    <row r="93" spans="1:13" ht="31.5">
      <c r="A93" s="1"/>
      <c r="B93" s="53" t="s">
        <v>279</v>
      </c>
      <c r="C93" s="47" t="s">
        <v>170</v>
      </c>
      <c r="D93" s="47" t="s">
        <v>271</v>
      </c>
      <c r="E93" s="47" t="s">
        <v>286</v>
      </c>
      <c r="F93" s="47" t="s">
        <v>280</v>
      </c>
      <c r="G93" s="105">
        <v>81000</v>
      </c>
      <c r="H93" s="31"/>
      <c r="I93" s="31"/>
      <c r="J93" s="31"/>
      <c r="K93" s="31"/>
      <c r="L93" s="31"/>
      <c r="M93" s="31"/>
    </row>
    <row r="94" spans="1:13" ht="63">
      <c r="A94" s="1"/>
      <c r="B94" s="45" t="s">
        <v>287</v>
      </c>
      <c r="C94" s="47" t="s">
        <v>170</v>
      </c>
      <c r="D94" s="47" t="s">
        <v>271</v>
      </c>
      <c r="E94" s="47" t="s">
        <v>197</v>
      </c>
      <c r="F94" s="47"/>
      <c r="G94" s="105">
        <f>G95</f>
        <v>637000</v>
      </c>
      <c r="H94" s="31"/>
      <c r="I94" s="31"/>
      <c r="J94" s="31"/>
      <c r="K94" s="31"/>
      <c r="L94" s="31"/>
      <c r="M94" s="31"/>
    </row>
    <row r="95" spans="1:13" ht="63">
      <c r="A95" s="1"/>
      <c r="B95" s="45" t="s">
        <v>288</v>
      </c>
      <c r="C95" s="47" t="s">
        <v>170</v>
      </c>
      <c r="D95" s="47" t="s">
        <v>271</v>
      </c>
      <c r="E95" s="47" t="s">
        <v>289</v>
      </c>
      <c r="F95" s="47"/>
      <c r="G95" s="105">
        <f>G96</f>
        <v>637000</v>
      </c>
      <c r="H95" s="31"/>
      <c r="I95" s="31"/>
      <c r="J95" s="31"/>
      <c r="K95" s="31"/>
      <c r="L95" s="31"/>
      <c r="M95" s="31"/>
    </row>
    <row r="96" spans="1:13" ht="47.25">
      <c r="A96" s="1"/>
      <c r="B96" s="53" t="s">
        <v>290</v>
      </c>
      <c r="C96" s="47" t="s">
        <v>170</v>
      </c>
      <c r="D96" s="47" t="s">
        <v>271</v>
      </c>
      <c r="E96" s="47" t="s">
        <v>291</v>
      </c>
      <c r="F96" s="47"/>
      <c r="G96" s="105">
        <v>637000</v>
      </c>
      <c r="H96" s="31"/>
      <c r="I96" s="31"/>
      <c r="J96" s="31"/>
      <c r="K96" s="31"/>
      <c r="L96" s="31"/>
      <c r="M96" s="31"/>
    </row>
    <row r="97" spans="1:13" ht="31.5">
      <c r="A97" s="1"/>
      <c r="B97" s="45" t="s">
        <v>188</v>
      </c>
      <c r="C97" s="47" t="s">
        <v>170</v>
      </c>
      <c r="D97" s="47" t="s">
        <v>271</v>
      </c>
      <c r="E97" s="47" t="s">
        <v>291</v>
      </c>
      <c r="F97" s="47" t="s">
        <v>189</v>
      </c>
      <c r="G97" s="105">
        <v>637000</v>
      </c>
      <c r="H97" s="31"/>
      <c r="I97" s="31"/>
      <c r="J97" s="31"/>
      <c r="K97" s="31"/>
      <c r="L97" s="31"/>
      <c r="M97" s="31"/>
    </row>
    <row r="98" spans="1:13" ht="31.5">
      <c r="A98" s="1"/>
      <c r="B98" s="48" t="s">
        <v>292</v>
      </c>
      <c r="C98" s="52" t="s">
        <v>170</v>
      </c>
      <c r="D98" s="52" t="s">
        <v>271</v>
      </c>
      <c r="E98" s="52" t="s">
        <v>211</v>
      </c>
      <c r="F98" s="47"/>
      <c r="G98" s="109">
        <f>G99</f>
        <v>50000</v>
      </c>
      <c r="H98" s="31"/>
      <c r="I98" s="31"/>
      <c r="J98" s="31"/>
      <c r="K98" s="31"/>
      <c r="L98" s="31"/>
      <c r="M98" s="31"/>
    </row>
    <row r="99" spans="1:13" ht="78.75">
      <c r="A99" s="1"/>
      <c r="B99" s="45" t="s">
        <v>293</v>
      </c>
      <c r="C99" s="47" t="s">
        <v>170</v>
      </c>
      <c r="D99" s="47" t="s">
        <v>271</v>
      </c>
      <c r="E99" s="47" t="s">
        <v>213</v>
      </c>
      <c r="F99" s="47"/>
      <c r="G99" s="105">
        <f>G100</f>
        <v>50000</v>
      </c>
      <c r="H99" s="31"/>
      <c r="I99" s="31"/>
      <c r="J99" s="31"/>
      <c r="K99" s="31"/>
      <c r="L99" s="31"/>
      <c r="M99" s="31"/>
    </row>
    <row r="100" spans="1:13" ht="15.75">
      <c r="A100" s="1"/>
      <c r="B100" s="45" t="s">
        <v>294</v>
      </c>
      <c r="C100" s="47" t="s">
        <v>170</v>
      </c>
      <c r="D100" s="47" t="s">
        <v>271</v>
      </c>
      <c r="E100" s="47" t="s">
        <v>295</v>
      </c>
      <c r="F100" s="47"/>
      <c r="G100" s="105">
        <f>G101</f>
        <v>50000</v>
      </c>
      <c r="H100" s="31"/>
      <c r="I100" s="31"/>
      <c r="J100" s="31"/>
      <c r="K100" s="31"/>
      <c r="L100" s="31"/>
      <c r="M100" s="31"/>
    </row>
    <row r="101" spans="1:13" ht="31.5">
      <c r="A101" s="1"/>
      <c r="B101" s="45" t="s">
        <v>296</v>
      </c>
      <c r="C101" s="47" t="s">
        <v>170</v>
      </c>
      <c r="D101" s="47" t="s">
        <v>271</v>
      </c>
      <c r="E101" s="47" t="s">
        <v>297</v>
      </c>
      <c r="F101" s="47"/>
      <c r="G101" s="105">
        <f>G102</f>
        <v>50000</v>
      </c>
      <c r="H101" s="31"/>
      <c r="I101" s="31"/>
      <c r="J101" s="31"/>
      <c r="K101" s="31"/>
      <c r="L101" s="31"/>
      <c r="M101" s="31"/>
    </row>
    <row r="102" spans="1:13" ht="31.5">
      <c r="A102" s="1"/>
      <c r="B102" s="45" t="s">
        <v>188</v>
      </c>
      <c r="C102" s="47" t="s">
        <v>170</v>
      </c>
      <c r="D102" s="47" t="s">
        <v>271</v>
      </c>
      <c r="E102" s="47" t="s">
        <v>297</v>
      </c>
      <c r="F102" s="47" t="s">
        <v>189</v>
      </c>
      <c r="G102" s="105">
        <v>50000</v>
      </c>
      <c r="H102" s="31"/>
      <c r="I102" s="31"/>
      <c r="J102" s="31"/>
      <c r="K102" s="31"/>
      <c r="L102" s="31"/>
      <c r="M102" s="31"/>
    </row>
    <row r="103" spans="1:13" ht="63">
      <c r="A103" s="1"/>
      <c r="B103" s="38" t="s">
        <v>298</v>
      </c>
      <c r="C103" s="52" t="s">
        <v>170</v>
      </c>
      <c r="D103" s="52" t="s">
        <v>271</v>
      </c>
      <c r="E103" s="52" t="s">
        <v>299</v>
      </c>
      <c r="F103" s="52"/>
      <c r="G103" s="109">
        <f>G104</f>
        <v>96000</v>
      </c>
      <c r="H103" s="31"/>
      <c r="I103" s="31"/>
      <c r="J103" s="31"/>
      <c r="K103" s="31"/>
      <c r="L103" s="31"/>
      <c r="M103" s="31"/>
    </row>
    <row r="104" spans="1:13" ht="78.75">
      <c r="A104" s="1"/>
      <c r="B104" s="45" t="s">
        <v>300</v>
      </c>
      <c r="C104" s="47" t="s">
        <v>170</v>
      </c>
      <c r="D104" s="47" t="s">
        <v>271</v>
      </c>
      <c r="E104" s="47" t="s">
        <v>301</v>
      </c>
      <c r="F104" s="47"/>
      <c r="G104" s="105">
        <f>G105</f>
        <v>96000</v>
      </c>
      <c r="H104" s="31"/>
      <c r="I104" s="31"/>
      <c r="J104" s="31"/>
      <c r="K104" s="31"/>
      <c r="L104" s="31"/>
      <c r="M104" s="31"/>
    </row>
    <row r="105" spans="1:13" ht="47.25">
      <c r="A105" s="1"/>
      <c r="B105" s="45" t="s">
        <v>302</v>
      </c>
      <c r="C105" s="47" t="s">
        <v>170</v>
      </c>
      <c r="D105" s="47" t="s">
        <v>271</v>
      </c>
      <c r="E105" s="47" t="s">
        <v>303</v>
      </c>
      <c r="F105" s="47"/>
      <c r="G105" s="105">
        <f>G106</f>
        <v>96000</v>
      </c>
      <c r="H105" s="31"/>
      <c r="I105" s="31"/>
      <c r="J105" s="31"/>
      <c r="K105" s="31"/>
      <c r="L105" s="31"/>
      <c r="M105" s="31"/>
    </row>
    <row r="106" spans="1:13" ht="31.5">
      <c r="A106" s="1"/>
      <c r="B106" s="53" t="s">
        <v>304</v>
      </c>
      <c r="C106" s="47" t="s">
        <v>170</v>
      </c>
      <c r="D106" s="47" t="s">
        <v>271</v>
      </c>
      <c r="E106" s="23" t="s">
        <v>305</v>
      </c>
      <c r="F106" s="47"/>
      <c r="G106" s="105">
        <f>G107</f>
        <v>96000</v>
      </c>
      <c r="H106" s="31"/>
      <c r="I106" s="31"/>
      <c r="J106" s="31"/>
      <c r="K106" s="31"/>
      <c r="L106" s="31"/>
      <c r="M106" s="31"/>
    </row>
    <row r="107" spans="1:13" ht="31.5">
      <c r="A107" s="1"/>
      <c r="B107" s="45" t="s">
        <v>188</v>
      </c>
      <c r="C107" s="47" t="s">
        <v>170</v>
      </c>
      <c r="D107" s="47" t="s">
        <v>271</v>
      </c>
      <c r="E107" s="23" t="s">
        <v>305</v>
      </c>
      <c r="F107" s="47" t="s">
        <v>189</v>
      </c>
      <c r="G107" s="105">
        <v>96000</v>
      </c>
      <c r="H107" s="31"/>
      <c r="I107" s="31"/>
      <c r="J107" s="31"/>
      <c r="K107" s="31"/>
      <c r="L107" s="31"/>
      <c r="M107" s="31"/>
    </row>
    <row r="108" spans="1:13" ht="47.25">
      <c r="A108" s="1"/>
      <c r="B108" s="38" t="s">
        <v>485</v>
      </c>
      <c r="C108" s="47" t="s">
        <v>170</v>
      </c>
      <c r="D108" s="47" t="s">
        <v>271</v>
      </c>
      <c r="E108" s="84" t="s">
        <v>219</v>
      </c>
      <c r="F108" s="52"/>
      <c r="G108" s="109">
        <f>G109</f>
        <v>300000</v>
      </c>
      <c r="H108" s="31"/>
      <c r="I108" s="31"/>
      <c r="J108" s="31"/>
      <c r="K108" s="31"/>
      <c r="L108" s="31"/>
      <c r="M108" s="31"/>
    </row>
    <row r="109" spans="1:13" ht="63">
      <c r="A109" s="1"/>
      <c r="B109" s="45" t="s">
        <v>486</v>
      </c>
      <c r="C109" s="47" t="s">
        <v>170</v>
      </c>
      <c r="D109" s="47" t="s">
        <v>271</v>
      </c>
      <c r="E109" s="23" t="s">
        <v>487</v>
      </c>
      <c r="F109" s="47"/>
      <c r="G109" s="105">
        <f>G110</f>
        <v>300000</v>
      </c>
      <c r="H109" s="31"/>
      <c r="I109" s="31"/>
      <c r="J109" s="31"/>
      <c r="K109" s="31"/>
      <c r="L109" s="31"/>
      <c r="M109" s="31"/>
    </row>
    <row r="110" spans="1:13" ht="15.75">
      <c r="A110" s="1"/>
      <c r="B110" s="114" t="s">
        <v>784</v>
      </c>
      <c r="C110" s="47" t="s">
        <v>170</v>
      </c>
      <c r="D110" s="47" t="s">
        <v>271</v>
      </c>
      <c r="E110" s="23" t="s">
        <v>785</v>
      </c>
      <c r="F110" s="47"/>
      <c r="G110" s="105">
        <f>G111</f>
        <v>300000</v>
      </c>
      <c r="H110" s="31"/>
      <c r="I110" s="31"/>
      <c r="J110" s="31"/>
      <c r="K110" s="31"/>
      <c r="L110" s="31"/>
      <c r="M110" s="31"/>
    </row>
    <row r="111" spans="1:13" ht="31.5">
      <c r="A111" s="1"/>
      <c r="B111" s="114" t="s">
        <v>490</v>
      </c>
      <c r="C111" s="47" t="s">
        <v>170</v>
      </c>
      <c r="D111" s="47" t="s">
        <v>271</v>
      </c>
      <c r="E111" s="23" t="s">
        <v>786</v>
      </c>
      <c r="F111" s="47"/>
      <c r="G111" s="105">
        <f>G112</f>
        <v>300000</v>
      </c>
      <c r="H111" s="31"/>
      <c r="I111" s="31"/>
      <c r="J111" s="31"/>
      <c r="K111" s="31"/>
      <c r="L111" s="31"/>
      <c r="M111" s="31"/>
    </row>
    <row r="112" spans="1:13" ht="31.5">
      <c r="A112" s="1"/>
      <c r="B112" s="114" t="s">
        <v>188</v>
      </c>
      <c r="C112" s="47" t="s">
        <v>170</v>
      </c>
      <c r="D112" s="47" t="s">
        <v>271</v>
      </c>
      <c r="E112" s="23" t="s">
        <v>786</v>
      </c>
      <c r="F112" s="47" t="s">
        <v>189</v>
      </c>
      <c r="G112" s="105">
        <v>300000</v>
      </c>
      <c r="H112" s="31"/>
      <c r="I112" s="31"/>
      <c r="J112" s="31"/>
      <c r="K112" s="31"/>
      <c r="L112" s="31"/>
      <c r="M112" s="31"/>
    </row>
    <row r="113" spans="1:13" ht="47.25">
      <c r="A113" s="1"/>
      <c r="B113" s="48" t="s">
        <v>306</v>
      </c>
      <c r="C113" s="52" t="s">
        <v>170</v>
      </c>
      <c r="D113" s="52" t="s">
        <v>271</v>
      </c>
      <c r="E113" s="84" t="s">
        <v>307</v>
      </c>
      <c r="F113" s="52"/>
      <c r="G113" s="109">
        <f>G114</f>
        <v>50000</v>
      </c>
      <c r="H113" s="31"/>
      <c r="I113" s="31"/>
      <c r="J113" s="31"/>
      <c r="K113" s="31"/>
      <c r="L113" s="31"/>
      <c r="M113" s="31"/>
    </row>
    <row r="114" spans="1:13" ht="78.75">
      <c r="A114" s="1"/>
      <c r="B114" s="45" t="s">
        <v>308</v>
      </c>
      <c r="C114" s="47" t="s">
        <v>170</v>
      </c>
      <c r="D114" s="47" t="s">
        <v>271</v>
      </c>
      <c r="E114" s="23" t="s">
        <v>309</v>
      </c>
      <c r="F114" s="47"/>
      <c r="G114" s="105">
        <f>G115</f>
        <v>50000</v>
      </c>
      <c r="H114" s="31"/>
      <c r="I114" s="31"/>
      <c r="J114" s="31"/>
      <c r="K114" s="31"/>
      <c r="L114" s="31"/>
      <c r="M114" s="31"/>
    </row>
    <row r="115" spans="1:13" ht="47.25">
      <c r="A115" s="1"/>
      <c r="B115" s="45" t="s">
        <v>310</v>
      </c>
      <c r="C115" s="47" t="s">
        <v>170</v>
      </c>
      <c r="D115" s="47" t="s">
        <v>271</v>
      </c>
      <c r="E115" s="23" t="s">
        <v>311</v>
      </c>
      <c r="F115" s="47"/>
      <c r="G115" s="105">
        <f>G116</f>
        <v>50000</v>
      </c>
      <c r="H115" s="31"/>
      <c r="I115" s="31"/>
      <c r="J115" s="31"/>
      <c r="K115" s="31"/>
      <c r="L115" s="31"/>
      <c r="M115" s="31"/>
    </row>
    <row r="116" spans="1:13" ht="47.25">
      <c r="A116" s="1"/>
      <c r="B116" s="45" t="s">
        <v>312</v>
      </c>
      <c r="C116" s="47" t="s">
        <v>170</v>
      </c>
      <c r="D116" s="47" t="s">
        <v>271</v>
      </c>
      <c r="E116" s="23" t="s">
        <v>313</v>
      </c>
      <c r="F116" s="47"/>
      <c r="G116" s="105">
        <f>G117</f>
        <v>50000</v>
      </c>
      <c r="H116" s="31"/>
      <c r="I116" s="31"/>
      <c r="J116" s="31"/>
      <c r="K116" s="31"/>
      <c r="L116" s="31"/>
      <c r="M116" s="31"/>
    </row>
    <row r="117" spans="1:13" ht="31.5">
      <c r="A117" s="1"/>
      <c r="B117" s="45" t="s">
        <v>188</v>
      </c>
      <c r="C117" s="47" t="s">
        <v>170</v>
      </c>
      <c r="D117" s="47" t="s">
        <v>271</v>
      </c>
      <c r="E117" s="23" t="s">
        <v>313</v>
      </c>
      <c r="F117" s="47" t="s">
        <v>189</v>
      </c>
      <c r="G117" s="105">
        <v>50000</v>
      </c>
      <c r="H117" s="31"/>
      <c r="I117" s="31"/>
      <c r="J117" s="31"/>
      <c r="K117" s="31"/>
      <c r="L117" s="31"/>
      <c r="M117" s="31"/>
    </row>
    <row r="118" spans="1:13" ht="63">
      <c r="A118" s="1"/>
      <c r="B118" s="54" t="s">
        <v>314</v>
      </c>
      <c r="C118" s="52" t="s">
        <v>170</v>
      </c>
      <c r="D118" s="52" t="s">
        <v>271</v>
      </c>
      <c r="E118" s="52" t="s">
        <v>315</v>
      </c>
      <c r="F118" s="47"/>
      <c r="G118" s="109">
        <f>G119</f>
        <v>24883650</v>
      </c>
      <c r="H118" s="31"/>
      <c r="I118" s="31"/>
      <c r="J118" s="31"/>
      <c r="K118" s="31"/>
      <c r="L118" s="31"/>
      <c r="M118" s="31"/>
    </row>
    <row r="119" spans="1:13" ht="126">
      <c r="A119" s="1"/>
      <c r="B119" s="53" t="s">
        <v>316</v>
      </c>
      <c r="C119" s="47" t="s">
        <v>170</v>
      </c>
      <c r="D119" s="47" t="s">
        <v>271</v>
      </c>
      <c r="E119" s="47" t="s">
        <v>317</v>
      </c>
      <c r="F119" s="47"/>
      <c r="G119" s="105">
        <f>G120</f>
        <v>24883650</v>
      </c>
      <c r="H119" s="31"/>
      <c r="I119" s="31"/>
      <c r="J119" s="31"/>
      <c r="K119" s="31"/>
      <c r="L119" s="31"/>
      <c r="M119" s="31"/>
    </row>
    <row r="120" spans="1:13" ht="31.5">
      <c r="A120" s="1"/>
      <c r="B120" s="53" t="s">
        <v>318</v>
      </c>
      <c r="C120" s="47" t="s">
        <v>170</v>
      </c>
      <c r="D120" s="47" t="s">
        <v>271</v>
      </c>
      <c r="E120" s="47" t="s">
        <v>319</v>
      </c>
      <c r="F120" s="47"/>
      <c r="G120" s="105">
        <f>G121+G125</f>
        <v>24883650</v>
      </c>
      <c r="H120" s="31"/>
      <c r="I120" s="31"/>
      <c r="J120" s="31"/>
      <c r="K120" s="31"/>
      <c r="L120" s="31"/>
      <c r="M120" s="31"/>
    </row>
    <row r="121" spans="1:13" ht="31.5">
      <c r="A121" s="1"/>
      <c r="B121" s="53" t="s">
        <v>320</v>
      </c>
      <c r="C121" s="47" t="s">
        <v>170</v>
      </c>
      <c r="D121" s="47" t="s">
        <v>271</v>
      </c>
      <c r="E121" s="47" t="s">
        <v>321</v>
      </c>
      <c r="F121" s="47"/>
      <c r="G121" s="105">
        <f>G122+G123+G124</f>
        <v>24783650</v>
      </c>
      <c r="H121" s="31"/>
      <c r="I121" s="31"/>
      <c r="J121" s="31"/>
      <c r="K121" s="31"/>
      <c r="L121" s="31"/>
      <c r="M121" s="31"/>
    </row>
    <row r="122" spans="1:13" ht="63">
      <c r="A122" s="1"/>
      <c r="B122" s="45" t="s">
        <v>234</v>
      </c>
      <c r="C122" s="47" t="s">
        <v>170</v>
      </c>
      <c r="D122" s="47" t="s">
        <v>271</v>
      </c>
      <c r="E122" s="47" t="s">
        <v>321</v>
      </c>
      <c r="F122" s="47" t="s">
        <v>322</v>
      </c>
      <c r="G122" s="105">
        <v>11207921</v>
      </c>
      <c r="H122" s="31"/>
      <c r="I122" s="31"/>
      <c r="J122" s="31"/>
      <c r="K122" s="31"/>
      <c r="L122" s="31"/>
      <c r="M122" s="31"/>
    </row>
    <row r="123" spans="1:13" ht="31.5">
      <c r="A123" s="1"/>
      <c r="B123" s="45" t="s">
        <v>188</v>
      </c>
      <c r="C123" s="47" t="s">
        <v>170</v>
      </c>
      <c r="D123" s="47" t="s">
        <v>271</v>
      </c>
      <c r="E123" s="47" t="s">
        <v>321</v>
      </c>
      <c r="F123" s="47" t="s">
        <v>189</v>
      </c>
      <c r="G123" s="105">
        <v>13214729</v>
      </c>
      <c r="H123" s="31"/>
      <c r="I123" s="31"/>
      <c r="J123" s="31"/>
      <c r="K123" s="31"/>
      <c r="L123" s="31"/>
      <c r="M123" s="31"/>
    </row>
    <row r="124" spans="1:13" ht="15.75">
      <c r="A124" s="1"/>
      <c r="B124" s="45" t="s">
        <v>190</v>
      </c>
      <c r="C124" s="47" t="s">
        <v>170</v>
      </c>
      <c r="D124" s="47" t="s">
        <v>271</v>
      </c>
      <c r="E124" s="47" t="s">
        <v>321</v>
      </c>
      <c r="F124" s="47" t="s">
        <v>191</v>
      </c>
      <c r="G124" s="105">
        <v>361000</v>
      </c>
      <c r="H124" s="31"/>
      <c r="I124" s="31"/>
      <c r="J124" s="31"/>
      <c r="K124" s="31"/>
      <c r="L124" s="31"/>
      <c r="M124" s="31"/>
    </row>
    <row r="125" spans="1:13" ht="47.25">
      <c r="A125" s="1"/>
      <c r="B125" s="45" t="s">
        <v>759</v>
      </c>
      <c r="C125" s="18" t="s">
        <v>170</v>
      </c>
      <c r="D125" s="18" t="s">
        <v>271</v>
      </c>
      <c r="E125" s="18" t="s">
        <v>758</v>
      </c>
      <c r="F125" s="18"/>
      <c r="G125" s="105">
        <f>G126</f>
        <v>100000</v>
      </c>
      <c r="H125" s="31"/>
      <c r="I125" s="31"/>
      <c r="J125" s="31"/>
      <c r="K125" s="31"/>
      <c r="L125" s="31"/>
      <c r="M125" s="31"/>
    </row>
    <row r="126" spans="1:13" ht="31.5">
      <c r="A126" s="1"/>
      <c r="B126" s="45" t="s">
        <v>188</v>
      </c>
      <c r="C126" s="18" t="s">
        <v>170</v>
      </c>
      <c r="D126" s="18" t="s">
        <v>271</v>
      </c>
      <c r="E126" s="18" t="s">
        <v>758</v>
      </c>
      <c r="F126" s="18" t="s">
        <v>189</v>
      </c>
      <c r="G126" s="105">
        <v>100000</v>
      </c>
      <c r="H126" s="31"/>
      <c r="I126" s="31"/>
      <c r="J126" s="31"/>
      <c r="K126" s="31"/>
      <c r="L126" s="31"/>
      <c r="M126" s="31"/>
    </row>
    <row r="127" spans="1:13" ht="31.5">
      <c r="A127" s="1"/>
      <c r="B127" s="48" t="s">
        <v>323</v>
      </c>
      <c r="C127" s="52" t="s">
        <v>170</v>
      </c>
      <c r="D127" s="52" t="s">
        <v>271</v>
      </c>
      <c r="E127" s="52" t="s">
        <v>324</v>
      </c>
      <c r="F127" s="47"/>
      <c r="G127" s="109">
        <f>G128</f>
        <v>1279358</v>
      </c>
      <c r="H127" s="31"/>
      <c r="I127" s="31"/>
      <c r="J127" s="31"/>
      <c r="K127" s="31"/>
      <c r="L127" s="31"/>
      <c r="M127" s="31"/>
    </row>
    <row r="128" spans="1:13" ht="31.5">
      <c r="A128" s="1"/>
      <c r="B128" s="45" t="s">
        <v>325</v>
      </c>
      <c r="C128" s="47" t="s">
        <v>170</v>
      </c>
      <c r="D128" s="47" t="s">
        <v>326</v>
      </c>
      <c r="E128" s="47" t="s">
        <v>327</v>
      </c>
      <c r="F128" s="47"/>
      <c r="G128" s="105">
        <f>G131+G129</f>
        <v>1279358</v>
      </c>
      <c r="H128" s="31"/>
      <c r="I128" s="31"/>
      <c r="J128" s="31"/>
      <c r="K128" s="31"/>
      <c r="L128" s="31"/>
      <c r="M128" s="31"/>
    </row>
    <row r="129" spans="1:13" ht="15.75">
      <c r="A129" s="1"/>
      <c r="B129" s="115" t="s">
        <v>730</v>
      </c>
      <c r="C129" s="116" t="s">
        <v>170</v>
      </c>
      <c r="D129" s="116" t="s">
        <v>271</v>
      </c>
      <c r="E129" s="116" t="s">
        <v>731</v>
      </c>
      <c r="F129" s="116"/>
      <c r="G129" s="105">
        <f>G130</f>
        <v>20000</v>
      </c>
      <c r="H129" s="31"/>
      <c r="I129" s="31"/>
      <c r="J129" s="31"/>
      <c r="K129" s="31"/>
      <c r="L129" s="31"/>
      <c r="M129" s="31"/>
    </row>
    <row r="130" spans="1:13" ht="15.75">
      <c r="A130" s="1"/>
      <c r="B130" s="144" t="s">
        <v>409</v>
      </c>
      <c r="C130" s="116" t="s">
        <v>170</v>
      </c>
      <c r="D130" s="116" t="s">
        <v>271</v>
      </c>
      <c r="E130" s="116" t="s">
        <v>731</v>
      </c>
      <c r="F130" s="116" t="s">
        <v>410</v>
      </c>
      <c r="G130" s="105">
        <v>20000</v>
      </c>
      <c r="H130" s="31"/>
      <c r="I130" s="31"/>
      <c r="J130" s="31"/>
      <c r="K130" s="31"/>
      <c r="L130" s="31"/>
      <c r="M130" s="31"/>
    </row>
    <row r="131" spans="1:13" ht="31.5">
      <c r="A131" s="1"/>
      <c r="B131" s="45" t="s">
        <v>328</v>
      </c>
      <c r="C131" s="47" t="s">
        <v>262</v>
      </c>
      <c r="D131" s="47" t="s">
        <v>326</v>
      </c>
      <c r="E131" s="47" t="s">
        <v>329</v>
      </c>
      <c r="F131" s="47"/>
      <c r="G131" s="105">
        <f>G132+G134+G133</f>
        <v>1259358</v>
      </c>
      <c r="H131" s="31"/>
      <c r="I131" s="31"/>
      <c r="J131" s="31"/>
      <c r="K131" s="31"/>
      <c r="L131" s="31"/>
      <c r="M131" s="31"/>
    </row>
    <row r="132" spans="1:13" ht="31.5">
      <c r="A132" s="1"/>
      <c r="B132" s="45" t="s">
        <v>188</v>
      </c>
      <c r="C132" s="47" t="s">
        <v>170</v>
      </c>
      <c r="D132" s="47" t="s">
        <v>271</v>
      </c>
      <c r="E132" s="47" t="s">
        <v>329</v>
      </c>
      <c r="F132" s="47" t="s">
        <v>189</v>
      </c>
      <c r="G132" s="104">
        <v>1106716</v>
      </c>
      <c r="H132" s="31"/>
      <c r="I132" s="31"/>
      <c r="J132" s="31"/>
      <c r="K132" s="31"/>
      <c r="L132" s="31"/>
      <c r="M132" s="31"/>
    </row>
    <row r="133" spans="1:13" ht="15.75">
      <c r="A133" s="1"/>
      <c r="B133" s="53" t="s">
        <v>409</v>
      </c>
      <c r="C133" s="47" t="s">
        <v>170</v>
      </c>
      <c r="D133" s="47" t="s">
        <v>271</v>
      </c>
      <c r="E133" s="47" t="s">
        <v>329</v>
      </c>
      <c r="F133" s="47" t="s">
        <v>410</v>
      </c>
      <c r="G133" s="104">
        <v>99470</v>
      </c>
      <c r="H133" s="31"/>
      <c r="I133" s="31"/>
      <c r="J133" s="31"/>
      <c r="K133" s="31"/>
      <c r="L133" s="31"/>
      <c r="M133" s="31"/>
    </row>
    <row r="134" spans="1:13" ht="15.75">
      <c r="A134" s="1"/>
      <c r="B134" s="45" t="s">
        <v>190</v>
      </c>
      <c r="C134" s="47" t="s">
        <v>170</v>
      </c>
      <c r="D134" s="47" t="s">
        <v>271</v>
      </c>
      <c r="E134" s="47" t="s">
        <v>329</v>
      </c>
      <c r="F134" s="47" t="s">
        <v>191</v>
      </c>
      <c r="G134" s="104">
        <v>53172</v>
      </c>
      <c r="H134" s="31"/>
      <c r="I134" s="31"/>
      <c r="J134" s="31"/>
      <c r="K134" s="31"/>
      <c r="L134" s="31"/>
      <c r="M134" s="31"/>
    </row>
    <row r="135" spans="1:13" ht="31.5">
      <c r="A135" s="1"/>
      <c r="B135" s="38" t="s">
        <v>240</v>
      </c>
      <c r="C135" s="52" t="s">
        <v>170</v>
      </c>
      <c r="D135" s="52" t="s">
        <v>271</v>
      </c>
      <c r="E135" s="52" t="s">
        <v>241</v>
      </c>
      <c r="F135" s="52"/>
      <c r="G135" s="109">
        <f>G136</f>
        <v>2044025</v>
      </c>
      <c r="H135" s="31"/>
      <c r="I135" s="31"/>
      <c r="J135" s="31"/>
      <c r="K135" s="31"/>
      <c r="L135" s="31"/>
      <c r="M135" s="31"/>
    </row>
    <row r="136" spans="1:13" ht="15.75">
      <c r="A136" s="1"/>
      <c r="B136" s="51" t="s">
        <v>330</v>
      </c>
      <c r="C136" s="47" t="s">
        <v>170</v>
      </c>
      <c r="D136" s="47" t="s">
        <v>271</v>
      </c>
      <c r="E136" s="47" t="s">
        <v>243</v>
      </c>
      <c r="F136" s="47"/>
      <c r="G136" s="105">
        <f>G137</f>
        <v>2044025</v>
      </c>
      <c r="H136" s="31"/>
      <c r="I136" s="31"/>
      <c r="J136" s="31"/>
      <c r="K136" s="31"/>
      <c r="L136" s="31"/>
      <c r="M136" s="31"/>
    </row>
    <row r="137" spans="1:13" ht="47.25">
      <c r="A137" s="1"/>
      <c r="B137" s="45" t="s">
        <v>612</v>
      </c>
      <c r="C137" s="47" t="s">
        <v>170</v>
      </c>
      <c r="D137" s="47" t="s">
        <v>271</v>
      </c>
      <c r="E137" s="23" t="s">
        <v>331</v>
      </c>
      <c r="F137" s="47"/>
      <c r="G137" s="105">
        <f>G138+G139</f>
        <v>2044025</v>
      </c>
      <c r="H137" s="31"/>
      <c r="I137" s="31"/>
      <c r="J137" s="31"/>
      <c r="K137" s="31"/>
      <c r="L137" s="31"/>
      <c r="M137" s="31"/>
    </row>
    <row r="138" spans="1:13" ht="63">
      <c r="A138" s="1"/>
      <c r="B138" s="44" t="s">
        <v>179</v>
      </c>
      <c r="C138" s="47" t="s">
        <v>262</v>
      </c>
      <c r="D138" s="47" t="s">
        <v>271</v>
      </c>
      <c r="E138" s="23" t="s">
        <v>331</v>
      </c>
      <c r="F138" s="47" t="s">
        <v>180</v>
      </c>
      <c r="G138" s="105">
        <v>921296</v>
      </c>
      <c r="H138" s="31"/>
      <c r="I138" s="31"/>
      <c r="J138" s="31"/>
      <c r="K138" s="31"/>
      <c r="L138" s="31"/>
      <c r="M138" s="31"/>
    </row>
    <row r="139" spans="1:13" ht="31.5">
      <c r="A139" s="1"/>
      <c r="B139" s="45" t="s">
        <v>188</v>
      </c>
      <c r="C139" s="47" t="s">
        <v>170</v>
      </c>
      <c r="D139" s="47" t="s">
        <v>271</v>
      </c>
      <c r="E139" s="23" t="s">
        <v>331</v>
      </c>
      <c r="F139" s="47" t="s">
        <v>189</v>
      </c>
      <c r="G139" s="105">
        <v>1122729</v>
      </c>
      <c r="H139" s="31"/>
      <c r="I139" s="31"/>
      <c r="J139" s="31"/>
      <c r="K139" s="31"/>
      <c r="L139" s="31"/>
      <c r="M139" s="31"/>
    </row>
    <row r="140" spans="1:13" ht="31.5">
      <c r="A140" s="1"/>
      <c r="B140" s="38" t="s">
        <v>332</v>
      </c>
      <c r="C140" s="52" t="s">
        <v>182</v>
      </c>
      <c r="D140" s="52"/>
      <c r="E140" s="52"/>
      <c r="F140" s="47"/>
      <c r="G140" s="109">
        <f aca="true" t="shared" si="0" ref="G140:G145">G141</f>
        <v>174340.56</v>
      </c>
      <c r="H140" s="31"/>
      <c r="I140" s="31"/>
      <c r="J140" s="31"/>
      <c r="K140" s="31"/>
      <c r="L140" s="31"/>
      <c r="M140" s="31"/>
    </row>
    <row r="141" spans="1:13" ht="47.25">
      <c r="A141" s="1"/>
      <c r="B141" s="38" t="s">
        <v>333</v>
      </c>
      <c r="C141" s="52" t="s">
        <v>182</v>
      </c>
      <c r="D141" s="52" t="s">
        <v>334</v>
      </c>
      <c r="E141" s="52"/>
      <c r="F141" s="52"/>
      <c r="G141" s="109">
        <f t="shared" si="0"/>
        <v>174340.56</v>
      </c>
      <c r="H141" s="31"/>
      <c r="I141" s="31"/>
      <c r="J141" s="31"/>
      <c r="K141" s="31"/>
      <c r="L141" s="31"/>
      <c r="M141" s="31"/>
    </row>
    <row r="142" spans="1:13" ht="63">
      <c r="A142" s="1"/>
      <c r="B142" s="54" t="s">
        <v>335</v>
      </c>
      <c r="C142" s="52" t="s">
        <v>182</v>
      </c>
      <c r="D142" s="52" t="s">
        <v>334</v>
      </c>
      <c r="E142" s="52" t="s">
        <v>336</v>
      </c>
      <c r="F142" s="52"/>
      <c r="G142" s="109">
        <f t="shared" si="0"/>
        <v>174340.56</v>
      </c>
      <c r="H142" s="31"/>
      <c r="I142" s="31"/>
      <c r="J142" s="31"/>
      <c r="K142" s="31"/>
      <c r="L142" s="31"/>
      <c r="M142" s="31"/>
    </row>
    <row r="143" spans="1:13" ht="110.25">
      <c r="A143" s="1"/>
      <c r="B143" s="53" t="s">
        <v>337</v>
      </c>
      <c r="C143" s="47" t="s">
        <v>182</v>
      </c>
      <c r="D143" s="47" t="s">
        <v>334</v>
      </c>
      <c r="E143" s="47" t="s">
        <v>338</v>
      </c>
      <c r="F143" s="47"/>
      <c r="G143" s="105">
        <f t="shared" si="0"/>
        <v>174340.56</v>
      </c>
      <c r="H143" s="31"/>
      <c r="I143" s="31"/>
      <c r="J143" s="31"/>
      <c r="K143" s="31"/>
      <c r="L143" s="31"/>
      <c r="M143" s="31"/>
    </row>
    <row r="144" spans="1:13" ht="47.25">
      <c r="A144" s="1"/>
      <c r="B144" s="53" t="s">
        <v>339</v>
      </c>
      <c r="C144" s="47" t="s">
        <v>182</v>
      </c>
      <c r="D144" s="47" t="s">
        <v>334</v>
      </c>
      <c r="E144" s="47" t="s">
        <v>340</v>
      </c>
      <c r="F144" s="47"/>
      <c r="G144" s="105">
        <f>G145</f>
        <v>174340.56</v>
      </c>
      <c r="H144" s="31"/>
      <c r="I144" s="31"/>
      <c r="J144" s="31"/>
      <c r="K144" s="31"/>
      <c r="L144" s="31"/>
      <c r="M144" s="31"/>
    </row>
    <row r="145" spans="1:13" ht="47.25">
      <c r="A145" s="1"/>
      <c r="B145" s="53" t="s">
        <v>341</v>
      </c>
      <c r="C145" s="47" t="s">
        <v>182</v>
      </c>
      <c r="D145" s="47" t="s">
        <v>334</v>
      </c>
      <c r="E145" s="47" t="s">
        <v>342</v>
      </c>
      <c r="F145" s="47"/>
      <c r="G145" s="105">
        <f t="shared" si="0"/>
        <v>174340.56</v>
      </c>
      <c r="H145" s="31"/>
      <c r="I145" s="31"/>
      <c r="J145" s="31"/>
      <c r="K145" s="31"/>
      <c r="L145" s="31"/>
      <c r="M145" s="31"/>
    </row>
    <row r="146" spans="1:13" ht="31.5">
      <c r="A146" s="1"/>
      <c r="B146" s="45" t="s">
        <v>188</v>
      </c>
      <c r="C146" s="47" t="s">
        <v>182</v>
      </c>
      <c r="D146" s="47" t="s">
        <v>334</v>
      </c>
      <c r="E146" s="47" t="s">
        <v>342</v>
      </c>
      <c r="F146" s="47" t="s">
        <v>189</v>
      </c>
      <c r="G146" s="105">
        <v>174340.56</v>
      </c>
      <c r="H146" s="31"/>
      <c r="I146" s="31"/>
      <c r="J146" s="31"/>
      <c r="K146" s="31"/>
      <c r="L146" s="31"/>
      <c r="M146" s="31"/>
    </row>
    <row r="147" spans="1:13" ht="15.75">
      <c r="A147" s="1"/>
      <c r="B147" s="38" t="s">
        <v>343</v>
      </c>
      <c r="C147" s="52" t="s">
        <v>193</v>
      </c>
      <c r="D147" s="52"/>
      <c r="E147" s="52"/>
      <c r="F147" s="52"/>
      <c r="G147" s="109">
        <f>G148+G156</f>
        <v>22421119.68</v>
      </c>
      <c r="H147" s="31"/>
      <c r="I147" s="31"/>
      <c r="J147" s="31"/>
      <c r="K147" s="31"/>
      <c r="L147" s="31"/>
      <c r="M147" s="31"/>
    </row>
    <row r="148" spans="1:13" ht="15.75">
      <c r="A148" s="1"/>
      <c r="B148" s="38" t="s">
        <v>344</v>
      </c>
      <c r="C148" s="52" t="s">
        <v>193</v>
      </c>
      <c r="D148" s="52" t="s">
        <v>334</v>
      </c>
      <c r="E148" s="52"/>
      <c r="F148" s="52"/>
      <c r="G148" s="109">
        <f>G149</f>
        <v>21163134.68</v>
      </c>
      <c r="H148" s="31"/>
      <c r="I148" s="31"/>
      <c r="J148" s="31"/>
      <c r="K148" s="31"/>
      <c r="L148" s="31"/>
      <c r="M148" s="31"/>
    </row>
    <row r="149" spans="1:13" ht="63">
      <c r="A149" s="1"/>
      <c r="B149" s="38" t="s">
        <v>298</v>
      </c>
      <c r="C149" s="52" t="s">
        <v>193</v>
      </c>
      <c r="D149" s="52" t="s">
        <v>345</v>
      </c>
      <c r="E149" s="52" t="s">
        <v>299</v>
      </c>
      <c r="F149" s="52"/>
      <c r="G149" s="109">
        <f>G150</f>
        <v>21163134.68</v>
      </c>
      <c r="H149" s="31"/>
      <c r="I149" s="31"/>
      <c r="J149" s="31"/>
      <c r="K149" s="31"/>
      <c r="L149" s="31"/>
      <c r="M149" s="31"/>
    </row>
    <row r="150" spans="1:13" ht="78.75">
      <c r="A150" s="1"/>
      <c r="B150" s="44" t="s">
        <v>346</v>
      </c>
      <c r="C150" s="47" t="s">
        <v>193</v>
      </c>
      <c r="D150" s="47" t="s">
        <v>334</v>
      </c>
      <c r="E150" s="47" t="s">
        <v>347</v>
      </c>
      <c r="F150" s="47"/>
      <c r="G150" s="105">
        <f>G151</f>
        <v>21163134.68</v>
      </c>
      <c r="H150" s="31"/>
      <c r="I150" s="31"/>
      <c r="J150" s="31"/>
      <c r="K150" s="31"/>
      <c r="L150" s="31"/>
      <c r="M150" s="31"/>
    </row>
    <row r="151" spans="1:13" ht="31.5">
      <c r="A151" s="1"/>
      <c r="B151" s="44" t="s">
        <v>348</v>
      </c>
      <c r="C151" s="47" t="s">
        <v>193</v>
      </c>
      <c r="D151" s="47" t="s">
        <v>334</v>
      </c>
      <c r="E151" s="47" t="s">
        <v>349</v>
      </c>
      <c r="F151" s="47"/>
      <c r="G151" s="105">
        <f>G152+G154</f>
        <v>21163134.68</v>
      </c>
      <c r="H151" s="31"/>
      <c r="I151" s="31"/>
      <c r="J151" s="31"/>
      <c r="K151" s="31"/>
      <c r="L151" s="31"/>
      <c r="M151" s="31"/>
    </row>
    <row r="152" spans="1:13" ht="31.5">
      <c r="A152" s="1"/>
      <c r="B152" s="44" t="s">
        <v>352</v>
      </c>
      <c r="C152" s="47" t="s">
        <v>193</v>
      </c>
      <c r="D152" s="47" t="s">
        <v>334</v>
      </c>
      <c r="E152" s="47" t="s">
        <v>353</v>
      </c>
      <c r="F152" s="47"/>
      <c r="G152" s="105">
        <f>G153</f>
        <v>14663134.68</v>
      </c>
      <c r="H152" s="31"/>
      <c r="I152" s="31"/>
      <c r="J152" s="31"/>
      <c r="K152" s="31"/>
      <c r="L152" s="31"/>
      <c r="M152" s="31"/>
    </row>
    <row r="153" spans="1:13" ht="31.5">
      <c r="A153" s="1"/>
      <c r="B153" s="45" t="s">
        <v>350</v>
      </c>
      <c r="C153" s="47" t="s">
        <v>193</v>
      </c>
      <c r="D153" s="47" t="s">
        <v>334</v>
      </c>
      <c r="E153" s="47" t="s">
        <v>353</v>
      </c>
      <c r="F153" s="47" t="s">
        <v>351</v>
      </c>
      <c r="G153" s="105">
        <v>14663134.68</v>
      </c>
      <c r="H153" s="31"/>
      <c r="I153" s="31"/>
      <c r="J153" s="31"/>
      <c r="K153" s="31"/>
      <c r="L153" s="31"/>
      <c r="M153" s="31"/>
    </row>
    <row r="154" spans="1:13" ht="31.5">
      <c r="A154" s="1"/>
      <c r="B154" s="45" t="s">
        <v>354</v>
      </c>
      <c r="C154" s="47" t="s">
        <v>193</v>
      </c>
      <c r="D154" s="47" t="s">
        <v>334</v>
      </c>
      <c r="E154" s="47" t="s">
        <v>355</v>
      </c>
      <c r="F154" s="47"/>
      <c r="G154" s="105">
        <f>G155</f>
        <v>6500000</v>
      </c>
      <c r="H154" s="31"/>
      <c r="I154" s="31"/>
      <c r="J154" s="31"/>
      <c r="K154" s="31"/>
      <c r="L154" s="31"/>
      <c r="M154" s="31"/>
    </row>
    <row r="155" spans="1:13" ht="31.5">
      <c r="A155" s="1"/>
      <c r="B155" s="45" t="s">
        <v>188</v>
      </c>
      <c r="C155" s="47" t="s">
        <v>193</v>
      </c>
      <c r="D155" s="47" t="s">
        <v>334</v>
      </c>
      <c r="E155" s="47" t="s">
        <v>355</v>
      </c>
      <c r="F155" s="47" t="s">
        <v>189</v>
      </c>
      <c r="G155" s="105">
        <v>6500000</v>
      </c>
      <c r="H155" s="31"/>
      <c r="I155" s="31"/>
      <c r="J155" s="31"/>
      <c r="K155" s="31"/>
      <c r="L155" s="31"/>
      <c r="M155" s="31"/>
    </row>
    <row r="156" spans="1:13" ht="15.75">
      <c r="A156" s="1"/>
      <c r="B156" s="38" t="s">
        <v>356</v>
      </c>
      <c r="C156" s="52" t="s">
        <v>193</v>
      </c>
      <c r="D156" s="52" t="s">
        <v>357</v>
      </c>
      <c r="E156" s="47"/>
      <c r="F156" s="47"/>
      <c r="G156" s="109">
        <f>G157+G162</f>
        <v>1257985</v>
      </c>
      <c r="H156" s="31"/>
      <c r="I156" s="31"/>
      <c r="J156" s="31"/>
      <c r="K156" s="31"/>
      <c r="L156" s="31"/>
      <c r="M156" s="31"/>
    </row>
    <row r="157" spans="1:13" ht="63">
      <c r="A157" s="1"/>
      <c r="B157" s="131" t="s">
        <v>587</v>
      </c>
      <c r="C157" s="132" t="s">
        <v>193</v>
      </c>
      <c r="D157" s="132" t="s">
        <v>357</v>
      </c>
      <c r="E157" s="132" t="s">
        <v>359</v>
      </c>
      <c r="F157" s="132"/>
      <c r="G157" s="133">
        <f>G158</f>
        <v>65000</v>
      </c>
      <c r="H157" s="31"/>
      <c r="I157" s="31"/>
      <c r="J157" s="31"/>
      <c r="K157" s="31"/>
      <c r="L157" s="31"/>
      <c r="M157" s="31"/>
    </row>
    <row r="158" spans="1:13" ht="110.25">
      <c r="A158" s="1"/>
      <c r="B158" s="137" t="s">
        <v>588</v>
      </c>
      <c r="C158" s="128" t="s">
        <v>193</v>
      </c>
      <c r="D158" s="128" t="s">
        <v>357</v>
      </c>
      <c r="E158" s="128" t="s">
        <v>361</v>
      </c>
      <c r="F158" s="138"/>
      <c r="G158" s="126">
        <f>G159</f>
        <v>65000</v>
      </c>
      <c r="H158" s="31"/>
      <c r="I158" s="31"/>
      <c r="J158" s="31"/>
      <c r="K158" s="31"/>
      <c r="L158" s="31"/>
      <c r="M158" s="31"/>
    </row>
    <row r="159" spans="1:13" ht="47.25">
      <c r="A159" s="1"/>
      <c r="B159" s="137" t="s">
        <v>362</v>
      </c>
      <c r="C159" s="128" t="s">
        <v>193</v>
      </c>
      <c r="D159" s="128" t="s">
        <v>357</v>
      </c>
      <c r="E159" s="128" t="s">
        <v>363</v>
      </c>
      <c r="F159" s="138"/>
      <c r="G159" s="126">
        <f>G160</f>
        <v>65000</v>
      </c>
      <c r="H159" s="31"/>
      <c r="I159" s="31"/>
      <c r="J159" s="31"/>
      <c r="K159" s="31"/>
      <c r="L159" s="31"/>
      <c r="M159" s="31"/>
    </row>
    <row r="160" spans="1:13" ht="15.75">
      <c r="A160" s="1"/>
      <c r="B160" s="137" t="s">
        <v>364</v>
      </c>
      <c r="C160" s="128" t="s">
        <v>193</v>
      </c>
      <c r="D160" s="128" t="s">
        <v>357</v>
      </c>
      <c r="E160" s="128" t="s">
        <v>365</v>
      </c>
      <c r="F160" s="138"/>
      <c r="G160" s="126">
        <f>G161</f>
        <v>65000</v>
      </c>
      <c r="H160" s="31"/>
      <c r="I160" s="31"/>
      <c r="J160" s="31"/>
      <c r="K160" s="31"/>
      <c r="L160" s="31"/>
      <c r="M160" s="31"/>
    </row>
    <row r="161" spans="1:13" ht="31.5">
      <c r="A161" s="1"/>
      <c r="B161" s="115" t="s">
        <v>188</v>
      </c>
      <c r="C161" s="128" t="s">
        <v>193</v>
      </c>
      <c r="D161" s="128" t="s">
        <v>357</v>
      </c>
      <c r="E161" s="128" t="s">
        <v>365</v>
      </c>
      <c r="F161" s="128" t="s">
        <v>189</v>
      </c>
      <c r="G161" s="117">
        <v>65000</v>
      </c>
      <c r="H161" s="31"/>
      <c r="I161" s="31"/>
      <c r="J161" s="31"/>
      <c r="K161" s="31"/>
      <c r="L161" s="31"/>
      <c r="M161" s="31"/>
    </row>
    <row r="162" spans="1:13" ht="47.25">
      <c r="A162" s="1"/>
      <c r="B162" s="139" t="s">
        <v>589</v>
      </c>
      <c r="C162" s="125" t="s">
        <v>193</v>
      </c>
      <c r="D162" s="125" t="s">
        <v>357</v>
      </c>
      <c r="E162" s="125" t="s">
        <v>367</v>
      </c>
      <c r="F162" s="116"/>
      <c r="G162" s="126">
        <f>G163</f>
        <v>1192985</v>
      </c>
      <c r="H162" s="31"/>
      <c r="I162" s="31"/>
      <c r="J162" s="31"/>
      <c r="K162" s="31"/>
      <c r="L162" s="31"/>
      <c r="M162" s="31"/>
    </row>
    <row r="163" spans="1:13" ht="94.5">
      <c r="A163" s="1"/>
      <c r="B163" s="140" t="s">
        <v>590</v>
      </c>
      <c r="C163" s="116" t="s">
        <v>193</v>
      </c>
      <c r="D163" s="116" t="s">
        <v>357</v>
      </c>
      <c r="E163" s="116" t="s">
        <v>369</v>
      </c>
      <c r="F163" s="116"/>
      <c r="G163" s="117">
        <f>G164</f>
        <v>1192985</v>
      </c>
      <c r="H163" s="31"/>
      <c r="I163" s="31"/>
      <c r="J163" s="31"/>
      <c r="K163" s="31"/>
      <c r="L163" s="31"/>
      <c r="M163" s="31"/>
    </row>
    <row r="164" spans="1:13" ht="31.5">
      <c r="A164" s="1"/>
      <c r="B164" s="124" t="s">
        <v>370</v>
      </c>
      <c r="C164" s="116" t="s">
        <v>193</v>
      </c>
      <c r="D164" s="116" t="s">
        <v>357</v>
      </c>
      <c r="E164" s="116" t="s">
        <v>371</v>
      </c>
      <c r="F164" s="116"/>
      <c r="G164" s="117">
        <f>G167+G165+G169</f>
        <v>1192985</v>
      </c>
      <c r="H164" s="31"/>
      <c r="I164" s="31"/>
      <c r="J164" s="31"/>
      <c r="K164" s="31"/>
      <c r="L164" s="31"/>
      <c r="M164" s="31"/>
    </row>
    <row r="165" spans="1:13" ht="47.25">
      <c r="A165" s="1"/>
      <c r="B165" s="115" t="s">
        <v>668</v>
      </c>
      <c r="C165" s="116" t="s">
        <v>193</v>
      </c>
      <c r="D165" s="116" t="s">
        <v>357</v>
      </c>
      <c r="E165" s="116" t="s">
        <v>623</v>
      </c>
      <c r="F165" s="116"/>
      <c r="G165" s="117">
        <f>G166</f>
        <v>660090</v>
      </c>
      <c r="H165" s="31"/>
      <c r="I165" s="31"/>
      <c r="J165" s="31"/>
      <c r="K165" s="31"/>
      <c r="L165" s="31"/>
      <c r="M165" s="31"/>
    </row>
    <row r="166" spans="1:13" ht="16.5" thickBot="1">
      <c r="A166" s="1"/>
      <c r="B166" s="69" t="s">
        <v>452</v>
      </c>
      <c r="C166" s="116" t="s">
        <v>193</v>
      </c>
      <c r="D166" s="116" t="s">
        <v>357</v>
      </c>
      <c r="E166" s="116" t="s">
        <v>623</v>
      </c>
      <c r="F166" s="116" t="s">
        <v>453</v>
      </c>
      <c r="G166" s="117">
        <v>660090</v>
      </c>
      <c r="H166" s="31"/>
      <c r="I166" s="31"/>
      <c r="J166" s="31"/>
      <c r="K166" s="31"/>
      <c r="L166" s="31"/>
      <c r="M166" s="31"/>
    </row>
    <row r="167" spans="1:13" ht="63">
      <c r="A167" s="1"/>
      <c r="B167" s="115" t="s">
        <v>750</v>
      </c>
      <c r="C167" s="116" t="s">
        <v>193</v>
      </c>
      <c r="D167" s="116" t="s">
        <v>357</v>
      </c>
      <c r="E167" s="116" t="s">
        <v>372</v>
      </c>
      <c r="F167" s="116"/>
      <c r="G167" s="117">
        <f>G168</f>
        <v>282895</v>
      </c>
      <c r="H167" s="31"/>
      <c r="I167" s="31"/>
      <c r="J167" s="31"/>
      <c r="K167" s="31"/>
      <c r="L167" s="31"/>
      <c r="M167" s="31"/>
    </row>
    <row r="168" spans="1:13" ht="16.5" thickBot="1">
      <c r="A168" s="1"/>
      <c r="B168" s="69" t="s">
        <v>452</v>
      </c>
      <c r="C168" s="116" t="s">
        <v>193</v>
      </c>
      <c r="D168" s="116" t="s">
        <v>357</v>
      </c>
      <c r="E168" s="116" t="s">
        <v>372</v>
      </c>
      <c r="F168" s="116" t="s">
        <v>453</v>
      </c>
      <c r="G168" s="117">
        <v>282895</v>
      </c>
      <c r="H168" s="31"/>
      <c r="I168" s="31"/>
      <c r="J168" s="31"/>
      <c r="K168" s="31"/>
      <c r="L168" s="31"/>
      <c r="M168" s="31"/>
    </row>
    <row r="169" spans="1:13" ht="31.5">
      <c r="A169" s="1"/>
      <c r="B169" s="149" t="s">
        <v>728</v>
      </c>
      <c r="C169" s="116" t="s">
        <v>193</v>
      </c>
      <c r="D169" s="116" t="s">
        <v>357</v>
      </c>
      <c r="E169" s="116" t="s">
        <v>729</v>
      </c>
      <c r="F169" s="116"/>
      <c r="G169" s="117">
        <f>G170</f>
        <v>250000</v>
      </c>
      <c r="H169" s="31"/>
      <c r="I169" s="31"/>
      <c r="J169" s="31"/>
      <c r="K169" s="31"/>
      <c r="L169" s="31"/>
      <c r="M169" s="31"/>
    </row>
    <row r="170" spans="1:13" ht="31.5">
      <c r="A170" s="1"/>
      <c r="B170" s="115" t="s">
        <v>188</v>
      </c>
      <c r="C170" s="116" t="s">
        <v>193</v>
      </c>
      <c r="D170" s="116" t="s">
        <v>357</v>
      </c>
      <c r="E170" s="116" t="s">
        <v>729</v>
      </c>
      <c r="F170" s="116" t="s">
        <v>189</v>
      </c>
      <c r="G170" s="117">
        <v>250000</v>
      </c>
      <c r="H170" s="31"/>
      <c r="I170" s="31"/>
      <c r="J170" s="31"/>
      <c r="K170" s="31"/>
      <c r="L170" s="31"/>
      <c r="M170" s="31"/>
    </row>
    <row r="171" spans="1:13" ht="15.75">
      <c r="A171" s="1"/>
      <c r="B171" s="127" t="s">
        <v>373</v>
      </c>
      <c r="C171" s="138" t="s">
        <v>374</v>
      </c>
      <c r="D171" s="128"/>
      <c r="E171" s="128"/>
      <c r="F171" s="128"/>
      <c r="G171" s="126">
        <f>G172+G199</f>
        <v>21713922.36</v>
      </c>
      <c r="H171" s="31"/>
      <c r="I171" s="31"/>
      <c r="J171" s="31"/>
      <c r="K171" s="31"/>
      <c r="L171" s="31"/>
      <c r="M171" s="31"/>
    </row>
    <row r="172" spans="1:13" ht="15.75">
      <c r="A172" s="1"/>
      <c r="B172" s="127" t="s">
        <v>375</v>
      </c>
      <c r="C172" s="138" t="s">
        <v>374</v>
      </c>
      <c r="D172" s="138" t="s">
        <v>172</v>
      </c>
      <c r="E172" s="138"/>
      <c r="F172" s="138"/>
      <c r="G172" s="126">
        <f>G173+G190+G183</f>
        <v>21211926</v>
      </c>
      <c r="H172" s="31"/>
      <c r="I172" s="31"/>
      <c r="J172" s="31"/>
      <c r="K172" s="31"/>
      <c r="L172" s="31"/>
      <c r="M172" s="31"/>
    </row>
    <row r="173" spans="1:13" ht="31.5">
      <c r="A173" s="1"/>
      <c r="B173" s="127" t="s">
        <v>376</v>
      </c>
      <c r="C173" s="138" t="s">
        <v>374</v>
      </c>
      <c r="D173" s="138" t="s">
        <v>172</v>
      </c>
      <c r="E173" s="138" t="s">
        <v>377</v>
      </c>
      <c r="F173" s="138"/>
      <c r="G173" s="126">
        <f>G174</f>
        <v>6173498</v>
      </c>
      <c r="H173" s="31"/>
      <c r="I173" s="31"/>
      <c r="J173" s="31"/>
      <c r="K173" s="31"/>
      <c r="L173" s="31"/>
      <c r="M173" s="31"/>
    </row>
    <row r="174" spans="1:13" ht="47.25">
      <c r="A174" s="1"/>
      <c r="B174" s="115" t="s">
        <v>378</v>
      </c>
      <c r="C174" s="128" t="s">
        <v>374</v>
      </c>
      <c r="D174" s="128" t="s">
        <v>172</v>
      </c>
      <c r="E174" s="128" t="s">
        <v>379</v>
      </c>
      <c r="F174" s="128"/>
      <c r="G174" s="117">
        <f>G175</f>
        <v>6173498</v>
      </c>
      <c r="H174" s="31"/>
      <c r="I174" s="31"/>
      <c r="J174" s="31"/>
      <c r="K174" s="31"/>
      <c r="L174" s="31"/>
      <c r="M174" s="31"/>
    </row>
    <row r="175" spans="1:13" ht="47.25">
      <c r="A175" s="1"/>
      <c r="B175" s="115" t="s">
        <v>380</v>
      </c>
      <c r="C175" s="128" t="s">
        <v>374</v>
      </c>
      <c r="D175" s="128" t="s">
        <v>172</v>
      </c>
      <c r="E175" s="128" t="s">
        <v>381</v>
      </c>
      <c r="F175" s="128"/>
      <c r="G175" s="117">
        <f>G176+G180+G178</f>
        <v>6173498</v>
      </c>
      <c r="H175" s="31"/>
      <c r="I175" s="31"/>
      <c r="J175" s="31"/>
      <c r="K175" s="31"/>
      <c r="L175" s="31"/>
      <c r="M175" s="31"/>
    </row>
    <row r="176" spans="1:13" ht="63">
      <c r="A176" s="1"/>
      <c r="B176" s="115" t="s">
        <v>628</v>
      </c>
      <c r="C176" s="128" t="s">
        <v>374</v>
      </c>
      <c r="D176" s="128" t="s">
        <v>172</v>
      </c>
      <c r="E176" s="128" t="s">
        <v>629</v>
      </c>
      <c r="F176" s="128"/>
      <c r="G176" s="117">
        <f>G177</f>
        <v>510000</v>
      </c>
      <c r="H176" s="31"/>
      <c r="I176" s="31"/>
      <c r="J176" s="31"/>
      <c r="K176" s="31"/>
      <c r="L176" s="31"/>
      <c r="M176" s="31"/>
    </row>
    <row r="177" spans="1:13" ht="31.5">
      <c r="A177" s="1"/>
      <c r="B177" s="115" t="s">
        <v>350</v>
      </c>
      <c r="C177" s="128" t="s">
        <v>374</v>
      </c>
      <c r="D177" s="128" t="s">
        <v>172</v>
      </c>
      <c r="E177" s="128" t="s">
        <v>629</v>
      </c>
      <c r="F177" s="128" t="s">
        <v>351</v>
      </c>
      <c r="G177" s="117">
        <v>510000</v>
      </c>
      <c r="H177" s="31"/>
      <c r="I177" s="31"/>
      <c r="J177" s="31"/>
      <c r="K177" s="31"/>
      <c r="L177" s="31"/>
      <c r="M177" s="31"/>
    </row>
    <row r="178" spans="1:13" ht="47.25">
      <c r="A178" s="1"/>
      <c r="B178" s="114" t="s">
        <v>787</v>
      </c>
      <c r="C178" s="116" t="s">
        <v>374</v>
      </c>
      <c r="D178" s="116" t="s">
        <v>172</v>
      </c>
      <c r="E178" s="116" t="s">
        <v>789</v>
      </c>
      <c r="F178" s="116"/>
      <c r="G178" s="117">
        <f>G179</f>
        <v>2119500</v>
      </c>
      <c r="H178" s="31"/>
      <c r="I178" s="31"/>
      <c r="J178" s="31"/>
      <c r="K178" s="31"/>
      <c r="L178" s="31"/>
      <c r="M178" s="31"/>
    </row>
    <row r="179" spans="1:13" ht="15.75">
      <c r="A179" s="1"/>
      <c r="B179" s="114" t="s">
        <v>788</v>
      </c>
      <c r="C179" s="116" t="s">
        <v>374</v>
      </c>
      <c r="D179" s="116" t="s">
        <v>172</v>
      </c>
      <c r="E179" s="116" t="s">
        <v>789</v>
      </c>
      <c r="F179" s="116" t="s">
        <v>453</v>
      </c>
      <c r="G179" s="117">
        <v>2119500</v>
      </c>
      <c r="H179" s="31"/>
      <c r="I179" s="31"/>
      <c r="J179" s="31"/>
      <c r="K179" s="31"/>
      <c r="L179" s="31"/>
      <c r="M179" s="31"/>
    </row>
    <row r="180" spans="1:13" ht="31.5">
      <c r="A180" s="1"/>
      <c r="B180" s="115" t="s">
        <v>382</v>
      </c>
      <c r="C180" s="128" t="s">
        <v>374</v>
      </c>
      <c r="D180" s="128" t="s">
        <v>172</v>
      </c>
      <c r="E180" s="128" t="s">
        <v>383</v>
      </c>
      <c r="F180" s="128"/>
      <c r="G180" s="117">
        <f>G181+G182</f>
        <v>3543998</v>
      </c>
      <c r="H180" s="31"/>
      <c r="I180" s="31"/>
      <c r="J180" s="31"/>
      <c r="K180" s="31"/>
      <c r="L180" s="31"/>
      <c r="M180" s="31"/>
    </row>
    <row r="181" spans="1:13" ht="31.5">
      <c r="A181" s="1"/>
      <c r="B181" s="115" t="s">
        <v>188</v>
      </c>
      <c r="C181" s="128" t="s">
        <v>384</v>
      </c>
      <c r="D181" s="128" t="s">
        <v>172</v>
      </c>
      <c r="E181" s="128" t="s">
        <v>383</v>
      </c>
      <c r="F181" s="128" t="s">
        <v>189</v>
      </c>
      <c r="G181" s="117">
        <v>2599198</v>
      </c>
      <c r="H181" s="31"/>
      <c r="I181" s="31"/>
      <c r="J181" s="31"/>
      <c r="K181" s="31"/>
      <c r="L181" s="31"/>
      <c r="M181" s="31"/>
    </row>
    <row r="182" spans="1:13" ht="31.5">
      <c r="A182" s="1"/>
      <c r="B182" s="115" t="s">
        <v>350</v>
      </c>
      <c r="C182" s="128" t="s">
        <v>384</v>
      </c>
      <c r="D182" s="128" t="s">
        <v>172</v>
      </c>
      <c r="E182" s="128" t="s">
        <v>383</v>
      </c>
      <c r="F182" s="128" t="s">
        <v>351</v>
      </c>
      <c r="G182" s="117">
        <v>944800</v>
      </c>
      <c r="H182" s="31"/>
      <c r="I182" s="31"/>
      <c r="J182" s="31"/>
      <c r="K182" s="31"/>
      <c r="L182" s="31"/>
      <c r="M182" s="31"/>
    </row>
    <row r="183" spans="1:13" ht="47.25">
      <c r="A183" s="1"/>
      <c r="B183" s="55" t="s">
        <v>366</v>
      </c>
      <c r="C183" s="41" t="s">
        <v>374</v>
      </c>
      <c r="D183" s="41" t="s">
        <v>172</v>
      </c>
      <c r="E183" s="41" t="s">
        <v>367</v>
      </c>
      <c r="F183" s="116"/>
      <c r="G183" s="126">
        <f>G184</f>
        <v>8551106</v>
      </c>
      <c r="H183" s="31"/>
      <c r="I183" s="31"/>
      <c r="J183" s="31"/>
      <c r="K183" s="31"/>
      <c r="L183" s="31"/>
      <c r="M183" s="31"/>
    </row>
    <row r="184" spans="1:13" ht="94.5">
      <c r="A184" s="1"/>
      <c r="B184" s="118" t="s">
        <v>368</v>
      </c>
      <c r="C184" s="119" t="s">
        <v>374</v>
      </c>
      <c r="D184" s="119" t="s">
        <v>172</v>
      </c>
      <c r="E184" s="119" t="s">
        <v>369</v>
      </c>
      <c r="F184" s="116"/>
      <c r="G184" s="117">
        <f>G185</f>
        <v>8551106</v>
      </c>
      <c r="H184" s="31"/>
      <c r="I184" s="31"/>
      <c r="J184" s="31"/>
      <c r="K184" s="31"/>
      <c r="L184" s="31"/>
      <c r="M184" s="31"/>
    </row>
    <row r="185" spans="1:13" ht="31.5">
      <c r="A185" s="1"/>
      <c r="B185" s="114" t="s">
        <v>643</v>
      </c>
      <c r="C185" s="119" t="s">
        <v>374</v>
      </c>
      <c r="D185" s="119" t="s">
        <v>172</v>
      </c>
      <c r="E185" s="116" t="s">
        <v>645</v>
      </c>
      <c r="F185" s="116"/>
      <c r="G185" s="117">
        <f>G188+G186</f>
        <v>8551106</v>
      </c>
      <c r="H185" s="31"/>
      <c r="I185" s="31"/>
      <c r="J185" s="31"/>
      <c r="K185" s="31"/>
      <c r="L185" s="31"/>
      <c r="M185" s="31"/>
    </row>
    <row r="186" spans="1:13" ht="31.5">
      <c r="A186" s="1"/>
      <c r="B186" s="114" t="s">
        <v>644</v>
      </c>
      <c r="C186" s="119" t="s">
        <v>374</v>
      </c>
      <c r="D186" s="119" t="s">
        <v>172</v>
      </c>
      <c r="E186" s="116" t="s">
        <v>724</v>
      </c>
      <c r="F186" s="116"/>
      <c r="G186" s="117">
        <f>G187</f>
        <v>8123551</v>
      </c>
      <c r="H186" s="31"/>
      <c r="I186" s="31"/>
      <c r="J186" s="31"/>
      <c r="K186" s="31"/>
      <c r="L186" s="31"/>
      <c r="M186" s="31"/>
    </row>
    <row r="187" spans="1:13" ht="31.5">
      <c r="A187" s="1"/>
      <c r="B187" s="114" t="s">
        <v>350</v>
      </c>
      <c r="C187" s="119" t="s">
        <v>374</v>
      </c>
      <c r="D187" s="119" t="s">
        <v>172</v>
      </c>
      <c r="E187" s="116" t="s">
        <v>724</v>
      </c>
      <c r="F187" s="116" t="s">
        <v>351</v>
      </c>
      <c r="G187" s="117">
        <v>8123551</v>
      </c>
      <c r="H187" s="31"/>
      <c r="I187" s="31"/>
      <c r="J187" s="31"/>
      <c r="K187" s="31"/>
      <c r="L187" s="31"/>
      <c r="M187" s="31"/>
    </row>
    <row r="188" spans="1:13" ht="31.5">
      <c r="A188" s="1"/>
      <c r="B188" s="114" t="s">
        <v>644</v>
      </c>
      <c r="C188" s="119" t="s">
        <v>374</v>
      </c>
      <c r="D188" s="119" t="s">
        <v>172</v>
      </c>
      <c r="E188" s="116" t="s">
        <v>646</v>
      </c>
      <c r="F188" s="116"/>
      <c r="G188" s="117">
        <f>G189</f>
        <v>427555</v>
      </c>
      <c r="H188" s="31"/>
      <c r="I188" s="31"/>
      <c r="J188" s="31"/>
      <c r="K188" s="31"/>
      <c r="L188" s="31"/>
      <c r="M188" s="31"/>
    </row>
    <row r="189" spans="1:13" ht="31.5">
      <c r="A189" s="1"/>
      <c r="B189" s="115" t="s">
        <v>350</v>
      </c>
      <c r="C189" s="119" t="s">
        <v>374</v>
      </c>
      <c r="D189" s="119" t="s">
        <v>172</v>
      </c>
      <c r="E189" s="116" t="s">
        <v>646</v>
      </c>
      <c r="F189" s="116" t="s">
        <v>351</v>
      </c>
      <c r="G189" s="117">
        <v>427555</v>
      </c>
      <c r="H189" s="31"/>
      <c r="I189" s="31"/>
      <c r="J189" s="31"/>
      <c r="K189" s="31"/>
      <c r="L189" s="31"/>
      <c r="M189" s="31"/>
    </row>
    <row r="190" spans="1:13" ht="47.25">
      <c r="A190" s="12"/>
      <c r="B190" s="127" t="s">
        <v>838</v>
      </c>
      <c r="C190" s="138" t="s">
        <v>374</v>
      </c>
      <c r="D190" s="138" t="s">
        <v>172</v>
      </c>
      <c r="E190" s="138" t="s">
        <v>385</v>
      </c>
      <c r="F190" s="138"/>
      <c r="G190" s="126">
        <f>G191</f>
        <v>6487322</v>
      </c>
      <c r="H190" s="31"/>
      <c r="I190" s="31"/>
      <c r="J190" s="31"/>
      <c r="K190" s="31"/>
      <c r="L190" s="31"/>
      <c r="M190" s="31"/>
    </row>
    <row r="191" spans="1:13" ht="63">
      <c r="A191" s="1"/>
      <c r="B191" s="115" t="s">
        <v>839</v>
      </c>
      <c r="C191" s="128" t="s">
        <v>374</v>
      </c>
      <c r="D191" s="128" t="s">
        <v>172</v>
      </c>
      <c r="E191" s="128" t="s">
        <v>386</v>
      </c>
      <c r="F191" s="128"/>
      <c r="G191" s="117">
        <f>G192</f>
        <v>6487322</v>
      </c>
      <c r="H191" s="31"/>
      <c r="J191" s="31"/>
      <c r="K191" s="31"/>
      <c r="L191" s="31"/>
      <c r="M191" s="31"/>
    </row>
    <row r="192" spans="1:13" ht="31.5">
      <c r="A192" s="1"/>
      <c r="B192" s="115" t="s">
        <v>840</v>
      </c>
      <c r="C192" s="128" t="s">
        <v>374</v>
      </c>
      <c r="D192" s="128" t="s">
        <v>172</v>
      </c>
      <c r="E192" s="128" t="s">
        <v>387</v>
      </c>
      <c r="F192" s="128"/>
      <c r="G192" s="117">
        <f>G193+G197+G195</f>
        <v>6487322</v>
      </c>
      <c r="H192" s="31"/>
      <c r="I192" s="31"/>
      <c r="J192" s="31"/>
      <c r="K192" s="31"/>
      <c r="L192" s="31"/>
      <c r="M192" s="31"/>
    </row>
    <row r="193" spans="1:13" ht="31.5">
      <c r="A193" s="1"/>
      <c r="B193" s="115" t="s">
        <v>388</v>
      </c>
      <c r="C193" s="128" t="s">
        <v>384</v>
      </c>
      <c r="D193" s="128" t="s">
        <v>172</v>
      </c>
      <c r="E193" s="128" t="s">
        <v>389</v>
      </c>
      <c r="F193" s="128"/>
      <c r="G193" s="117">
        <f>G194</f>
        <v>990000</v>
      </c>
      <c r="H193" s="31"/>
      <c r="I193" s="31"/>
      <c r="J193" s="31"/>
      <c r="K193" s="31"/>
      <c r="L193" s="31"/>
      <c r="M193" s="31"/>
    </row>
    <row r="194" spans="1:13" ht="31.5">
      <c r="A194" s="1"/>
      <c r="B194" s="115" t="s">
        <v>350</v>
      </c>
      <c r="C194" s="128" t="s">
        <v>374</v>
      </c>
      <c r="D194" s="128" t="s">
        <v>172</v>
      </c>
      <c r="E194" s="128" t="s">
        <v>389</v>
      </c>
      <c r="F194" s="128" t="s">
        <v>351</v>
      </c>
      <c r="G194" s="117">
        <v>990000</v>
      </c>
      <c r="H194" s="31"/>
      <c r="I194" s="31"/>
      <c r="J194" s="31"/>
      <c r="K194" s="31"/>
      <c r="L194" s="31"/>
      <c r="M194" s="31"/>
    </row>
    <row r="195" spans="1:13" ht="31.5">
      <c r="A195" s="1"/>
      <c r="B195" s="115" t="s">
        <v>757</v>
      </c>
      <c r="C195" s="116" t="s">
        <v>374</v>
      </c>
      <c r="D195" s="116" t="s">
        <v>172</v>
      </c>
      <c r="E195" s="128" t="s">
        <v>756</v>
      </c>
      <c r="F195" s="116"/>
      <c r="G195" s="117">
        <f>G196</f>
        <v>3044322</v>
      </c>
      <c r="H195" s="31"/>
      <c r="I195" s="31"/>
      <c r="J195" s="31"/>
      <c r="K195" s="31"/>
      <c r="L195" s="31"/>
      <c r="M195" s="31"/>
    </row>
    <row r="196" spans="1:13" ht="31.5">
      <c r="A196" s="1"/>
      <c r="B196" s="115" t="s">
        <v>350</v>
      </c>
      <c r="C196" s="116" t="s">
        <v>374</v>
      </c>
      <c r="D196" s="116" t="s">
        <v>172</v>
      </c>
      <c r="E196" s="128" t="s">
        <v>756</v>
      </c>
      <c r="F196" s="116" t="s">
        <v>351</v>
      </c>
      <c r="G196" s="117">
        <v>3044322</v>
      </c>
      <c r="H196" s="31"/>
      <c r="I196" s="31"/>
      <c r="J196" s="31"/>
      <c r="K196" s="31"/>
      <c r="L196" s="31"/>
      <c r="M196" s="31"/>
    </row>
    <row r="197" spans="1:13" ht="31.5">
      <c r="A197" s="1"/>
      <c r="B197" s="115" t="s">
        <v>755</v>
      </c>
      <c r="C197" s="128" t="s">
        <v>374</v>
      </c>
      <c r="D197" s="128" t="s">
        <v>172</v>
      </c>
      <c r="E197" s="128" t="s">
        <v>725</v>
      </c>
      <c r="F197" s="128"/>
      <c r="G197" s="117">
        <f>G198</f>
        <v>2453000</v>
      </c>
      <c r="H197" s="31"/>
      <c r="I197" s="31"/>
      <c r="J197" s="31"/>
      <c r="K197" s="31"/>
      <c r="L197" s="31"/>
      <c r="M197" s="31"/>
    </row>
    <row r="198" spans="1:13" ht="31.5">
      <c r="A198" s="1"/>
      <c r="B198" s="115" t="s">
        <v>350</v>
      </c>
      <c r="C198" s="128" t="s">
        <v>374</v>
      </c>
      <c r="D198" s="128" t="s">
        <v>172</v>
      </c>
      <c r="E198" s="128" t="s">
        <v>725</v>
      </c>
      <c r="F198" s="128" t="s">
        <v>351</v>
      </c>
      <c r="G198" s="117">
        <v>2453000</v>
      </c>
      <c r="H198" s="31"/>
      <c r="I198" s="31"/>
      <c r="J198" s="31"/>
      <c r="K198" s="31"/>
      <c r="L198" s="31"/>
      <c r="M198" s="31"/>
    </row>
    <row r="199" spans="1:13" ht="15.75">
      <c r="A199" s="1"/>
      <c r="B199" s="127" t="s">
        <v>390</v>
      </c>
      <c r="C199" s="138" t="s">
        <v>374</v>
      </c>
      <c r="D199" s="138" t="s">
        <v>182</v>
      </c>
      <c r="E199" s="138"/>
      <c r="F199" s="138"/>
      <c r="G199" s="126">
        <f>G200</f>
        <v>501996.36</v>
      </c>
      <c r="H199" s="31"/>
      <c r="I199" s="31"/>
      <c r="J199" s="31"/>
      <c r="K199" s="31"/>
      <c r="L199" s="31"/>
      <c r="M199" s="31"/>
    </row>
    <row r="200" spans="1:13" ht="47.25">
      <c r="A200" s="1"/>
      <c r="B200" s="127" t="s">
        <v>589</v>
      </c>
      <c r="C200" s="138" t="s">
        <v>374</v>
      </c>
      <c r="D200" s="138" t="s">
        <v>182</v>
      </c>
      <c r="E200" s="138" t="s">
        <v>367</v>
      </c>
      <c r="F200" s="138"/>
      <c r="G200" s="126">
        <f>G201</f>
        <v>501996.36</v>
      </c>
      <c r="H200" s="31"/>
      <c r="I200" s="31"/>
      <c r="J200" s="31"/>
      <c r="K200" s="31"/>
      <c r="L200" s="31"/>
      <c r="M200" s="31"/>
    </row>
    <row r="201" spans="1:13" ht="78.75">
      <c r="A201" s="1"/>
      <c r="B201" s="115" t="s">
        <v>591</v>
      </c>
      <c r="C201" s="128" t="s">
        <v>374</v>
      </c>
      <c r="D201" s="128" t="s">
        <v>182</v>
      </c>
      <c r="E201" s="128" t="s">
        <v>392</v>
      </c>
      <c r="F201" s="128"/>
      <c r="G201" s="117">
        <f>G202</f>
        <v>501996.36</v>
      </c>
      <c r="H201" s="31"/>
      <c r="I201" s="31"/>
      <c r="J201" s="31"/>
      <c r="K201" s="31"/>
      <c r="L201" s="31"/>
      <c r="M201" s="31"/>
    </row>
    <row r="202" spans="1:13" ht="63">
      <c r="A202" s="1"/>
      <c r="B202" s="115" t="s">
        <v>393</v>
      </c>
      <c r="C202" s="128" t="s">
        <v>374</v>
      </c>
      <c r="D202" s="128" t="s">
        <v>182</v>
      </c>
      <c r="E202" s="128" t="s">
        <v>394</v>
      </c>
      <c r="F202" s="128"/>
      <c r="G202" s="117">
        <f>G203+G205</f>
        <v>501996.36</v>
      </c>
      <c r="H202" s="31"/>
      <c r="I202" s="31"/>
      <c r="J202" s="31"/>
      <c r="K202" s="31"/>
      <c r="L202" s="31"/>
      <c r="M202" s="31"/>
    </row>
    <row r="203" spans="1:13" ht="15.75">
      <c r="A203" s="1"/>
      <c r="B203" s="115" t="s">
        <v>395</v>
      </c>
      <c r="C203" s="128" t="s">
        <v>374</v>
      </c>
      <c r="D203" s="128" t="s">
        <v>182</v>
      </c>
      <c r="E203" s="128" t="s">
        <v>396</v>
      </c>
      <c r="F203" s="128"/>
      <c r="G203" s="117">
        <f>G204</f>
        <v>118510</v>
      </c>
      <c r="H203" s="31"/>
      <c r="I203" s="31"/>
      <c r="J203" s="31"/>
      <c r="K203" s="31"/>
      <c r="L203" s="31"/>
      <c r="M203" s="31"/>
    </row>
    <row r="204" spans="1:13" ht="31.5">
      <c r="A204" s="1"/>
      <c r="B204" s="115" t="s">
        <v>188</v>
      </c>
      <c r="C204" s="128" t="s">
        <v>384</v>
      </c>
      <c r="D204" s="128" t="s">
        <v>182</v>
      </c>
      <c r="E204" s="128" t="s">
        <v>396</v>
      </c>
      <c r="F204" s="128" t="s">
        <v>189</v>
      </c>
      <c r="G204" s="117">
        <v>118510</v>
      </c>
      <c r="H204" s="31"/>
      <c r="I204" s="31"/>
      <c r="J204" s="31"/>
      <c r="K204" s="31"/>
      <c r="L204" s="31"/>
      <c r="M204" s="31"/>
    </row>
    <row r="205" spans="1:13" ht="31.5">
      <c r="A205" s="1"/>
      <c r="B205" s="115" t="s">
        <v>726</v>
      </c>
      <c r="C205" s="128" t="s">
        <v>374</v>
      </c>
      <c r="D205" s="128" t="s">
        <v>182</v>
      </c>
      <c r="E205" s="128" t="s">
        <v>727</v>
      </c>
      <c r="F205" s="128"/>
      <c r="G205" s="117">
        <f>G206</f>
        <v>383486.36</v>
      </c>
      <c r="H205" s="31"/>
      <c r="I205" s="31"/>
      <c r="J205" s="31"/>
      <c r="K205" s="31"/>
      <c r="L205" s="31"/>
      <c r="M205" s="31"/>
    </row>
    <row r="206" spans="1:13" ht="31.5">
      <c r="A206" s="1"/>
      <c r="B206" s="115" t="s">
        <v>188</v>
      </c>
      <c r="C206" s="128" t="s">
        <v>374</v>
      </c>
      <c r="D206" s="128" t="s">
        <v>182</v>
      </c>
      <c r="E206" s="128" t="s">
        <v>727</v>
      </c>
      <c r="F206" s="128" t="s">
        <v>189</v>
      </c>
      <c r="G206" s="117">
        <v>383486.36</v>
      </c>
      <c r="H206" s="31"/>
      <c r="I206" s="31"/>
      <c r="J206" s="31"/>
      <c r="K206" s="31"/>
      <c r="L206" s="31"/>
      <c r="M206" s="31"/>
    </row>
    <row r="207" spans="1:13" ht="15.75">
      <c r="A207" s="1"/>
      <c r="B207" s="141" t="s">
        <v>456</v>
      </c>
      <c r="C207" s="138" t="s">
        <v>261</v>
      </c>
      <c r="D207" s="138"/>
      <c r="E207" s="138"/>
      <c r="F207" s="128"/>
      <c r="G207" s="126">
        <f>G208+G229+G275+G295+G314</f>
        <v>296972367</v>
      </c>
      <c r="H207" s="31"/>
      <c r="I207" s="31"/>
      <c r="J207" s="31"/>
      <c r="K207" s="31"/>
      <c r="L207" s="31"/>
      <c r="M207" s="31"/>
    </row>
    <row r="208" spans="1:13" ht="15.75">
      <c r="A208" s="1"/>
      <c r="B208" s="141" t="s">
        <v>457</v>
      </c>
      <c r="C208" s="138" t="s">
        <v>261</v>
      </c>
      <c r="D208" s="138" t="s">
        <v>170</v>
      </c>
      <c r="E208" s="128"/>
      <c r="F208" s="128"/>
      <c r="G208" s="126">
        <f>G209</f>
        <v>24870492</v>
      </c>
      <c r="H208" s="31"/>
      <c r="I208" s="31"/>
      <c r="J208" s="31"/>
      <c r="K208" s="31"/>
      <c r="L208" s="31"/>
      <c r="M208" s="31"/>
    </row>
    <row r="209" spans="1:13" ht="31.5">
      <c r="A209" s="1"/>
      <c r="B209" s="141" t="s">
        <v>458</v>
      </c>
      <c r="C209" s="138" t="s">
        <v>261</v>
      </c>
      <c r="D209" s="138" t="s">
        <v>170</v>
      </c>
      <c r="E209" s="138" t="s">
        <v>459</v>
      </c>
      <c r="F209" s="138"/>
      <c r="G209" s="126">
        <f>G210+G214</f>
        <v>24870492</v>
      </c>
      <c r="H209" s="31"/>
      <c r="I209" s="31"/>
      <c r="J209" s="31"/>
      <c r="K209" s="31"/>
      <c r="L209" s="31"/>
      <c r="M209" s="31"/>
    </row>
    <row r="210" spans="1:13" ht="63">
      <c r="A210" s="1"/>
      <c r="B210" s="137" t="s">
        <v>460</v>
      </c>
      <c r="C210" s="128" t="s">
        <v>261</v>
      </c>
      <c r="D210" s="128" t="s">
        <v>170</v>
      </c>
      <c r="E210" s="128" t="s">
        <v>461</v>
      </c>
      <c r="F210" s="138"/>
      <c r="G210" s="117">
        <f>G211</f>
        <v>37551</v>
      </c>
      <c r="H210" s="31"/>
      <c r="I210" s="31"/>
      <c r="J210" s="31"/>
      <c r="K210" s="31"/>
      <c r="L210" s="31"/>
      <c r="M210" s="31"/>
    </row>
    <row r="211" spans="1:13" ht="31.5">
      <c r="A211" s="1"/>
      <c r="B211" s="115" t="s">
        <v>462</v>
      </c>
      <c r="C211" s="128" t="s">
        <v>261</v>
      </c>
      <c r="D211" s="128" t="s">
        <v>170</v>
      </c>
      <c r="E211" s="128" t="s">
        <v>463</v>
      </c>
      <c r="F211" s="138"/>
      <c r="G211" s="117">
        <f>G212</f>
        <v>37551</v>
      </c>
      <c r="H211" s="31"/>
      <c r="I211" s="31"/>
      <c r="J211" s="31"/>
      <c r="K211" s="31"/>
      <c r="L211" s="31"/>
      <c r="M211" s="31"/>
    </row>
    <row r="212" spans="1:13" ht="47.25">
      <c r="A212" s="1"/>
      <c r="B212" s="137" t="s">
        <v>464</v>
      </c>
      <c r="C212" s="128" t="s">
        <v>261</v>
      </c>
      <c r="D212" s="128" t="s">
        <v>170</v>
      </c>
      <c r="E212" s="128" t="s">
        <v>465</v>
      </c>
      <c r="F212" s="128"/>
      <c r="G212" s="117">
        <f>G213</f>
        <v>37551</v>
      </c>
      <c r="H212" s="31"/>
      <c r="I212" s="31"/>
      <c r="J212" s="31"/>
      <c r="K212" s="31"/>
      <c r="L212" s="31"/>
      <c r="M212" s="31"/>
    </row>
    <row r="213" spans="1:13" ht="63">
      <c r="A213" s="1"/>
      <c r="B213" s="115" t="s">
        <v>179</v>
      </c>
      <c r="C213" s="128" t="s">
        <v>261</v>
      </c>
      <c r="D213" s="128" t="s">
        <v>170</v>
      </c>
      <c r="E213" s="128" t="s">
        <v>465</v>
      </c>
      <c r="F213" s="128" t="s">
        <v>180</v>
      </c>
      <c r="G213" s="117">
        <v>37551</v>
      </c>
      <c r="H213" s="31"/>
      <c r="I213" s="31"/>
      <c r="J213" s="31"/>
      <c r="K213" s="31"/>
      <c r="L213" s="31"/>
      <c r="M213" s="31"/>
    </row>
    <row r="214" spans="1:13" ht="47.25">
      <c r="A214" s="1"/>
      <c r="B214" s="137" t="s">
        <v>466</v>
      </c>
      <c r="C214" s="128" t="s">
        <v>261</v>
      </c>
      <c r="D214" s="128" t="s">
        <v>170</v>
      </c>
      <c r="E214" s="128" t="s">
        <v>467</v>
      </c>
      <c r="F214" s="128"/>
      <c r="G214" s="117">
        <f>G215</f>
        <v>24832941</v>
      </c>
      <c r="H214" s="31"/>
      <c r="I214" s="31"/>
      <c r="J214" s="31"/>
      <c r="K214" s="31"/>
      <c r="L214" s="31"/>
      <c r="M214" s="31"/>
    </row>
    <row r="215" spans="1:13" ht="31.5">
      <c r="A215" s="1"/>
      <c r="B215" s="134" t="s">
        <v>468</v>
      </c>
      <c r="C215" s="135" t="s">
        <v>261</v>
      </c>
      <c r="D215" s="135" t="s">
        <v>170</v>
      </c>
      <c r="E215" s="135" t="s">
        <v>469</v>
      </c>
      <c r="F215" s="135"/>
      <c r="G215" s="136">
        <f>G216+G219+G221+G223+G227</f>
        <v>24832941</v>
      </c>
      <c r="H215" s="31"/>
      <c r="I215" s="31"/>
      <c r="J215" s="31"/>
      <c r="K215" s="31"/>
      <c r="L215" s="31"/>
      <c r="M215" s="31"/>
    </row>
    <row r="216" spans="1:13" ht="110.25">
      <c r="A216" s="1"/>
      <c r="B216" s="61" t="s">
        <v>470</v>
      </c>
      <c r="C216" s="47" t="s">
        <v>261</v>
      </c>
      <c r="D216" s="47" t="s">
        <v>170</v>
      </c>
      <c r="E216" s="47" t="s">
        <v>471</v>
      </c>
      <c r="F216" s="47"/>
      <c r="G216" s="105">
        <f>G217+G218</f>
        <v>11997287</v>
      </c>
      <c r="H216" s="31"/>
      <c r="I216" s="31"/>
      <c r="J216" s="31"/>
      <c r="K216" s="31"/>
      <c r="L216" s="31"/>
      <c r="M216" s="31"/>
    </row>
    <row r="217" spans="1:13" ht="63">
      <c r="A217" s="1"/>
      <c r="B217" s="45" t="s">
        <v>179</v>
      </c>
      <c r="C217" s="47" t="s">
        <v>261</v>
      </c>
      <c r="D217" s="47" t="s">
        <v>170</v>
      </c>
      <c r="E217" s="47" t="s">
        <v>471</v>
      </c>
      <c r="F217" s="47" t="s">
        <v>322</v>
      </c>
      <c r="G217" s="105">
        <v>11827157</v>
      </c>
      <c r="H217" s="31"/>
      <c r="I217" s="31"/>
      <c r="J217" s="31"/>
      <c r="K217" s="31"/>
      <c r="L217" s="31"/>
      <c r="M217" s="31"/>
    </row>
    <row r="218" spans="1:13" ht="31.5">
      <c r="A218" s="1"/>
      <c r="B218" s="45" t="s">
        <v>188</v>
      </c>
      <c r="C218" s="47" t="s">
        <v>261</v>
      </c>
      <c r="D218" s="47" t="s">
        <v>170</v>
      </c>
      <c r="E218" s="47" t="s">
        <v>471</v>
      </c>
      <c r="F218" s="47" t="s">
        <v>189</v>
      </c>
      <c r="G218" s="105">
        <v>170130</v>
      </c>
      <c r="H218" s="31"/>
      <c r="I218" s="31"/>
      <c r="J218" s="31"/>
      <c r="K218" s="31"/>
      <c r="L218" s="31"/>
      <c r="M218" s="31"/>
    </row>
    <row r="219" spans="1:13" ht="31.5">
      <c r="A219" s="1"/>
      <c r="B219" s="45" t="s">
        <v>641</v>
      </c>
      <c r="C219" s="18" t="s">
        <v>261</v>
      </c>
      <c r="D219" s="18" t="s">
        <v>170</v>
      </c>
      <c r="E219" s="18" t="s">
        <v>647</v>
      </c>
      <c r="F219" s="18"/>
      <c r="G219" s="104">
        <f>G220</f>
        <v>1729962</v>
      </c>
      <c r="H219" s="31"/>
      <c r="I219" s="31"/>
      <c r="J219" s="31"/>
      <c r="K219" s="31"/>
      <c r="L219" s="31"/>
      <c r="M219" s="31"/>
    </row>
    <row r="220" spans="1:13" ht="31.5">
      <c r="A220" s="1"/>
      <c r="B220" s="45" t="s">
        <v>188</v>
      </c>
      <c r="C220" s="18" t="s">
        <v>261</v>
      </c>
      <c r="D220" s="18" t="s">
        <v>170</v>
      </c>
      <c r="E220" s="18" t="s">
        <v>647</v>
      </c>
      <c r="F220" s="18" t="s">
        <v>189</v>
      </c>
      <c r="G220" s="104">
        <v>1729962</v>
      </c>
      <c r="H220" s="31"/>
      <c r="I220" s="31"/>
      <c r="J220" s="31"/>
      <c r="K220" s="31"/>
      <c r="L220" s="31"/>
      <c r="M220" s="31"/>
    </row>
    <row r="221" spans="1:13" ht="31.5">
      <c r="A221" s="1"/>
      <c r="B221" s="45" t="s">
        <v>641</v>
      </c>
      <c r="C221" s="18" t="s">
        <v>261</v>
      </c>
      <c r="D221" s="18" t="s">
        <v>170</v>
      </c>
      <c r="E221" s="18" t="s">
        <v>642</v>
      </c>
      <c r="F221" s="18"/>
      <c r="G221" s="104">
        <f>G222</f>
        <v>1153309</v>
      </c>
      <c r="H221" s="31"/>
      <c r="I221" s="31"/>
      <c r="J221" s="31"/>
      <c r="K221" s="31"/>
      <c r="L221" s="31"/>
      <c r="M221" s="31"/>
    </row>
    <row r="222" spans="1:13" ht="31.5">
      <c r="A222" s="1"/>
      <c r="B222" s="45" t="s">
        <v>188</v>
      </c>
      <c r="C222" s="18" t="s">
        <v>261</v>
      </c>
      <c r="D222" s="18" t="s">
        <v>170</v>
      </c>
      <c r="E222" s="18" t="s">
        <v>642</v>
      </c>
      <c r="F222" s="18" t="s">
        <v>189</v>
      </c>
      <c r="G222" s="104">
        <v>1153309</v>
      </c>
      <c r="H222" s="31"/>
      <c r="I222" s="31"/>
      <c r="J222" s="31"/>
      <c r="K222" s="31"/>
      <c r="L222" s="31"/>
      <c r="M222" s="31"/>
    </row>
    <row r="223" spans="1:13" ht="31.5">
      <c r="A223" s="1"/>
      <c r="B223" s="53" t="s">
        <v>320</v>
      </c>
      <c r="C223" s="47" t="s">
        <v>261</v>
      </c>
      <c r="D223" s="47" t="s">
        <v>170</v>
      </c>
      <c r="E223" s="47" t="s">
        <v>472</v>
      </c>
      <c r="F223" s="47"/>
      <c r="G223" s="105">
        <f>G224+G225+G226</f>
        <v>9927383</v>
      </c>
      <c r="H223" s="31"/>
      <c r="I223" s="31"/>
      <c r="J223" s="31"/>
      <c r="K223" s="31"/>
      <c r="L223" s="31"/>
      <c r="M223" s="31"/>
    </row>
    <row r="224" spans="1:13" ht="63">
      <c r="A224" s="1"/>
      <c r="B224" s="45" t="s">
        <v>179</v>
      </c>
      <c r="C224" s="47" t="s">
        <v>261</v>
      </c>
      <c r="D224" s="47" t="s">
        <v>170</v>
      </c>
      <c r="E224" s="47" t="s">
        <v>472</v>
      </c>
      <c r="F224" s="47" t="s">
        <v>322</v>
      </c>
      <c r="G224" s="105">
        <v>4157309</v>
      </c>
      <c r="H224" s="31"/>
      <c r="I224" s="31"/>
      <c r="J224" s="31"/>
      <c r="K224" s="31"/>
      <c r="L224" s="31"/>
      <c r="M224" s="31"/>
    </row>
    <row r="225" spans="1:13" ht="31.5">
      <c r="A225" s="1"/>
      <c r="B225" s="45" t="s">
        <v>188</v>
      </c>
      <c r="C225" s="47" t="s">
        <v>261</v>
      </c>
      <c r="D225" s="47" t="s">
        <v>170</v>
      </c>
      <c r="E225" s="47" t="s">
        <v>472</v>
      </c>
      <c r="F225" s="47" t="s">
        <v>189</v>
      </c>
      <c r="G225" s="105">
        <v>5543956</v>
      </c>
      <c r="H225" s="31"/>
      <c r="I225" s="31"/>
      <c r="J225" s="31"/>
      <c r="K225" s="31"/>
      <c r="L225" s="31"/>
      <c r="M225" s="31"/>
    </row>
    <row r="226" spans="1:13" ht="15.75">
      <c r="A226" s="1"/>
      <c r="B226" s="45" t="s">
        <v>190</v>
      </c>
      <c r="C226" s="47" t="s">
        <v>261</v>
      </c>
      <c r="D226" s="47" t="s">
        <v>170</v>
      </c>
      <c r="E226" s="47" t="s">
        <v>472</v>
      </c>
      <c r="F226" s="47" t="s">
        <v>191</v>
      </c>
      <c r="G226" s="108">
        <v>226118</v>
      </c>
      <c r="H226" s="31"/>
      <c r="I226" s="31"/>
      <c r="J226" s="31"/>
      <c r="K226" s="31"/>
      <c r="L226" s="31"/>
      <c r="M226" s="31"/>
    </row>
    <row r="227" spans="1:13" ht="47.25">
      <c r="A227" s="1"/>
      <c r="B227" s="45" t="s">
        <v>759</v>
      </c>
      <c r="C227" s="18" t="s">
        <v>261</v>
      </c>
      <c r="D227" s="18" t="s">
        <v>170</v>
      </c>
      <c r="E227" s="18" t="s">
        <v>760</v>
      </c>
      <c r="F227" s="18"/>
      <c r="G227" s="106">
        <f>G228</f>
        <v>25000</v>
      </c>
      <c r="H227" s="31"/>
      <c r="I227" s="31"/>
      <c r="J227" s="31"/>
      <c r="K227" s="31"/>
      <c r="L227" s="31"/>
      <c r="M227" s="31"/>
    </row>
    <row r="228" spans="1:13" ht="31.5">
      <c r="A228" s="1"/>
      <c r="B228" s="45" t="s">
        <v>188</v>
      </c>
      <c r="C228" s="18" t="s">
        <v>261</v>
      </c>
      <c r="D228" s="18" t="s">
        <v>170</v>
      </c>
      <c r="E228" s="18" t="s">
        <v>760</v>
      </c>
      <c r="F228" s="18" t="s">
        <v>189</v>
      </c>
      <c r="G228" s="106">
        <v>25000</v>
      </c>
      <c r="H228" s="31"/>
      <c r="I228" s="31"/>
      <c r="J228" s="31"/>
      <c r="K228" s="31"/>
      <c r="L228" s="31"/>
      <c r="M228" s="31"/>
    </row>
    <row r="229" spans="1:13" ht="15.75">
      <c r="A229" s="1"/>
      <c r="B229" s="38" t="s">
        <v>473</v>
      </c>
      <c r="C229" s="52" t="s">
        <v>261</v>
      </c>
      <c r="D229" s="52"/>
      <c r="E229" s="47"/>
      <c r="F229" s="47"/>
      <c r="G229" s="109">
        <f>G230+G262+G270</f>
        <v>248501435</v>
      </c>
      <c r="H229" s="31"/>
      <c r="I229" s="31"/>
      <c r="J229" s="31"/>
      <c r="K229" s="31"/>
      <c r="L229" s="31"/>
      <c r="M229" s="31"/>
    </row>
    <row r="230" spans="1:13" ht="31.5">
      <c r="A230" s="1"/>
      <c r="B230" s="38" t="s">
        <v>458</v>
      </c>
      <c r="C230" s="52" t="s">
        <v>261</v>
      </c>
      <c r="D230" s="52" t="s">
        <v>172</v>
      </c>
      <c r="E230" s="52" t="s">
        <v>459</v>
      </c>
      <c r="F230" s="52"/>
      <c r="G230" s="109">
        <f>G231</f>
        <v>248006435</v>
      </c>
      <c r="H230" s="31"/>
      <c r="I230" s="31"/>
      <c r="J230" s="31"/>
      <c r="K230" s="31"/>
      <c r="L230" s="31"/>
      <c r="M230" s="31"/>
    </row>
    <row r="231" spans="1:13" ht="47.25">
      <c r="A231" s="1"/>
      <c r="B231" s="44" t="s">
        <v>466</v>
      </c>
      <c r="C231" s="47" t="s">
        <v>261</v>
      </c>
      <c r="D231" s="47" t="s">
        <v>172</v>
      </c>
      <c r="E231" s="47" t="s">
        <v>467</v>
      </c>
      <c r="F231" s="47"/>
      <c r="G231" s="105">
        <f>G238+G233+G236</f>
        <v>248006435</v>
      </c>
      <c r="H231" s="31"/>
      <c r="I231" s="31"/>
      <c r="J231" s="31"/>
      <c r="K231" s="31"/>
      <c r="L231" s="31"/>
      <c r="M231" s="31"/>
    </row>
    <row r="232" spans="1:13" ht="15.75">
      <c r="A232" s="1"/>
      <c r="B232" s="44" t="s">
        <v>742</v>
      </c>
      <c r="C232" s="47" t="s">
        <v>261</v>
      </c>
      <c r="D232" s="47" t="s">
        <v>172</v>
      </c>
      <c r="E232" s="18" t="s">
        <v>743</v>
      </c>
      <c r="F232" s="47"/>
      <c r="G232" s="105">
        <f>G233</f>
        <v>1139855</v>
      </c>
      <c r="H232" s="31"/>
      <c r="I232" s="31"/>
      <c r="J232" s="31"/>
      <c r="K232" s="31"/>
      <c r="L232" s="31"/>
      <c r="M232" s="31"/>
    </row>
    <row r="233" spans="1:13" ht="78.75">
      <c r="A233" s="1"/>
      <c r="B233" s="45" t="s">
        <v>637</v>
      </c>
      <c r="C233" s="18" t="s">
        <v>261</v>
      </c>
      <c r="D233" s="18" t="s">
        <v>172</v>
      </c>
      <c r="E233" s="18" t="s">
        <v>636</v>
      </c>
      <c r="F233" s="18"/>
      <c r="G233" s="104">
        <f>G234</f>
        <v>1139855</v>
      </c>
      <c r="H233" s="31"/>
      <c r="I233" s="31"/>
      <c r="J233" s="31"/>
      <c r="K233" s="31"/>
      <c r="L233" s="31"/>
      <c r="M233" s="31"/>
    </row>
    <row r="234" spans="1:13" ht="31.5">
      <c r="A234" s="1"/>
      <c r="B234" s="45" t="s">
        <v>188</v>
      </c>
      <c r="C234" s="18" t="s">
        <v>261</v>
      </c>
      <c r="D234" s="18" t="s">
        <v>172</v>
      </c>
      <c r="E234" s="18" t="s">
        <v>636</v>
      </c>
      <c r="F234" s="18" t="s">
        <v>189</v>
      </c>
      <c r="G234" s="104">
        <v>1139855</v>
      </c>
      <c r="H234" s="31"/>
      <c r="I234" s="31"/>
      <c r="J234" s="31"/>
      <c r="K234" s="31"/>
      <c r="L234" s="31"/>
      <c r="M234" s="31"/>
    </row>
    <row r="235" spans="1:13" ht="15.75">
      <c r="A235" s="1"/>
      <c r="B235" s="45" t="s">
        <v>746</v>
      </c>
      <c r="C235" s="18" t="s">
        <v>261</v>
      </c>
      <c r="D235" s="18" t="s">
        <v>172</v>
      </c>
      <c r="E235" s="18" t="s">
        <v>745</v>
      </c>
      <c r="F235" s="18"/>
      <c r="G235" s="104">
        <f>G236</f>
        <v>2305278</v>
      </c>
      <c r="H235" s="31"/>
      <c r="I235" s="31"/>
      <c r="J235" s="31"/>
      <c r="K235" s="31"/>
      <c r="L235" s="31"/>
      <c r="M235" s="31"/>
    </row>
    <row r="236" spans="1:13" ht="31.5">
      <c r="A236" s="1"/>
      <c r="B236" s="45" t="s">
        <v>640</v>
      </c>
      <c r="C236" s="18" t="s">
        <v>261</v>
      </c>
      <c r="D236" s="18" t="s">
        <v>172</v>
      </c>
      <c r="E236" s="18" t="s">
        <v>639</v>
      </c>
      <c r="F236" s="18"/>
      <c r="G236" s="104">
        <f>G237</f>
        <v>2305278</v>
      </c>
      <c r="H236" s="31"/>
      <c r="I236" s="31"/>
      <c r="J236" s="31"/>
      <c r="K236" s="31"/>
      <c r="L236" s="31"/>
      <c r="M236" s="31"/>
    </row>
    <row r="237" spans="1:13" ht="31.5">
      <c r="A237" s="1"/>
      <c r="B237" s="45" t="s">
        <v>188</v>
      </c>
      <c r="C237" s="18" t="s">
        <v>261</v>
      </c>
      <c r="D237" s="18" t="s">
        <v>172</v>
      </c>
      <c r="E237" s="18" t="s">
        <v>639</v>
      </c>
      <c r="F237" s="18" t="s">
        <v>189</v>
      </c>
      <c r="G237" s="104">
        <v>2305278</v>
      </c>
      <c r="H237" s="31"/>
      <c r="I237" s="31"/>
      <c r="J237" s="31"/>
      <c r="K237" s="31"/>
      <c r="L237" s="31"/>
      <c r="M237" s="31"/>
    </row>
    <row r="238" spans="1:13" ht="31.5">
      <c r="A238" s="1"/>
      <c r="B238" s="44" t="s">
        <v>474</v>
      </c>
      <c r="C238" s="47" t="s">
        <v>261</v>
      </c>
      <c r="D238" s="47" t="s">
        <v>172</v>
      </c>
      <c r="E238" s="47" t="s">
        <v>475</v>
      </c>
      <c r="F238" s="47"/>
      <c r="G238" s="105">
        <f>G239+G248+G250+G252+G254+G256+G244+G242+G246+G260</f>
        <v>244561302</v>
      </c>
      <c r="H238" s="31"/>
      <c r="I238" s="31"/>
      <c r="J238" s="31"/>
      <c r="K238" s="31"/>
      <c r="L238" s="31"/>
      <c r="M238" s="31"/>
    </row>
    <row r="239" spans="1:13" ht="110.25">
      <c r="A239" s="1"/>
      <c r="B239" s="61" t="s">
        <v>476</v>
      </c>
      <c r="C239" s="47" t="s">
        <v>261</v>
      </c>
      <c r="D239" s="47" t="s">
        <v>172</v>
      </c>
      <c r="E239" s="47" t="s">
        <v>477</v>
      </c>
      <c r="F239" s="47"/>
      <c r="G239" s="105">
        <f>G240+G241</f>
        <v>192121735</v>
      </c>
      <c r="H239" s="31"/>
      <c r="I239" s="31"/>
      <c r="J239" s="31"/>
      <c r="K239" s="31"/>
      <c r="L239" s="31"/>
      <c r="M239" s="31"/>
    </row>
    <row r="240" spans="1:13" ht="63">
      <c r="A240" s="1"/>
      <c r="B240" s="45" t="s">
        <v>179</v>
      </c>
      <c r="C240" s="47" t="s">
        <v>261</v>
      </c>
      <c r="D240" s="47" t="s">
        <v>172</v>
      </c>
      <c r="E240" s="47" t="s">
        <v>477</v>
      </c>
      <c r="F240" s="47" t="s">
        <v>180</v>
      </c>
      <c r="G240" s="104">
        <v>185920118</v>
      </c>
      <c r="H240" s="31"/>
      <c r="I240" s="31"/>
      <c r="J240" s="31"/>
      <c r="K240" s="31"/>
      <c r="L240" s="31"/>
      <c r="M240" s="31"/>
    </row>
    <row r="241" spans="1:13" ht="31.5">
      <c r="A241" s="1"/>
      <c r="B241" s="45" t="s">
        <v>188</v>
      </c>
      <c r="C241" s="47" t="s">
        <v>261</v>
      </c>
      <c r="D241" s="47" t="s">
        <v>172</v>
      </c>
      <c r="E241" s="47" t="s">
        <v>477</v>
      </c>
      <c r="F241" s="47" t="s">
        <v>189</v>
      </c>
      <c r="G241" s="104">
        <v>6201617</v>
      </c>
      <c r="H241" s="31"/>
      <c r="I241" s="31"/>
      <c r="J241" s="31"/>
      <c r="K241" s="31"/>
      <c r="L241" s="31"/>
      <c r="M241" s="31"/>
    </row>
    <row r="242" spans="1:13" ht="31.5">
      <c r="A242" s="1"/>
      <c r="B242" s="114" t="s">
        <v>619</v>
      </c>
      <c r="C242" s="116" t="s">
        <v>261</v>
      </c>
      <c r="D242" s="116" t="s">
        <v>172</v>
      </c>
      <c r="E242" s="116" t="s">
        <v>620</v>
      </c>
      <c r="F242" s="116"/>
      <c r="G242" s="104">
        <f>G243</f>
        <v>188949</v>
      </c>
      <c r="H242" s="31"/>
      <c r="I242" s="31"/>
      <c r="J242" s="31"/>
      <c r="K242" s="31"/>
      <c r="L242" s="31"/>
      <c r="M242" s="31"/>
    </row>
    <row r="243" spans="1:13" ht="63">
      <c r="A243" s="1"/>
      <c r="B243" s="114" t="s">
        <v>179</v>
      </c>
      <c r="C243" s="116" t="s">
        <v>261</v>
      </c>
      <c r="D243" s="116" t="s">
        <v>172</v>
      </c>
      <c r="E243" s="116" t="s">
        <v>620</v>
      </c>
      <c r="F243" s="116" t="s">
        <v>180</v>
      </c>
      <c r="G243" s="104">
        <v>188949</v>
      </c>
      <c r="H243" s="31"/>
      <c r="I243" s="31"/>
      <c r="J243" s="31"/>
      <c r="K243" s="31"/>
      <c r="L243" s="31"/>
      <c r="M243" s="31"/>
    </row>
    <row r="244" spans="1:13" ht="78.75">
      <c r="A244" s="1"/>
      <c r="B244" s="45" t="s">
        <v>621</v>
      </c>
      <c r="C244" s="18" t="s">
        <v>261</v>
      </c>
      <c r="D244" s="18" t="s">
        <v>172</v>
      </c>
      <c r="E244" s="18" t="s">
        <v>618</v>
      </c>
      <c r="F244" s="18"/>
      <c r="G244" s="104">
        <f>G245</f>
        <v>976525</v>
      </c>
      <c r="H244" s="31"/>
      <c r="I244" s="31"/>
      <c r="J244" s="31"/>
      <c r="K244" s="31"/>
      <c r="L244" s="31"/>
      <c r="M244" s="31"/>
    </row>
    <row r="245" spans="1:13" ht="31.5">
      <c r="A245" s="1"/>
      <c r="B245" s="45" t="s">
        <v>188</v>
      </c>
      <c r="C245" s="18" t="s">
        <v>261</v>
      </c>
      <c r="D245" s="18" t="s">
        <v>172</v>
      </c>
      <c r="E245" s="18" t="s">
        <v>618</v>
      </c>
      <c r="F245" s="18" t="s">
        <v>189</v>
      </c>
      <c r="G245" s="104">
        <v>976525</v>
      </c>
      <c r="H245" s="31"/>
      <c r="I245" s="31"/>
      <c r="J245" s="31"/>
      <c r="K245" s="31"/>
      <c r="L245" s="31"/>
      <c r="M245" s="31"/>
    </row>
    <row r="246" spans="1:13" ht="78.75">
      <c r="A246" s="1"/>
      <c r="B246" s="114" t="s">
        <v>768</v>
      </c>
      <c r="C246" s="116" t="s">
        <v>261</v>
      </c>
      <c r="D246" s="116" t="s">
        <v>172</v>
      </c>
      <c r="E246" s="116" t="s">
        <v>622</v>
      </c>
      <c r="F246" s="116"/>
      <c r="G246" s="104">
        <f>G247</f>
        <v>280807</v>
      </c>
      <c r="H246" s="31"/>
      <c r="I246" s="31"/>
      <c r="J246" s="31"/>
      <c r="K246" s="31"/>
      <c r="L246" s="31"/>
      <c r="M246" s="31"/>
    </row>
    <row r="247" spans="1:13" ht="31.5">
      <c r="A247" s="1"/>
      <c r="B247" s="114" t="s">
        <v>188</v>
      </c>
      <c r="C247" s="116" t="s">
        <v>261</v>
      </c>
      <c r="D247" s="116" t="s">
        <v>172</v>
      </c>
      <c r="E247" s="116" t="s">
        <v>622</v>
      </c>
      <c r="F247" s="116" t="s">
        <v>189</v>
      </c>
      <c r="G247" s="104">
        <v>280807</v>
      </c>
      <c r="H247" s="31"/>
      <c r="I247" s="31"/>
      <c r="J247" s="31"/>
      <c r="K247" s="31"/>
      <c r="L247" s="31"/>
      <c r="M247" s="31"/>
    </row>
    <row r="248" spans="1:13" ht="31.5">
      <c r="A248" s="1"/>
      <c r="B248" s="45" t="s">
        <v>478</v>
      </c>
      <c r="C248" s="47" t="s">
        <v>261</v>
      </c>
      <c r="D248" s="47" t="s">
        <v>172</v>
      </c>
      <c r="E248" s="47" t="s">
        <v>479</v>
      </c>
      <c r="F248" s="47"/>
      <c r="G248" s="105">
        <f>G249</f>
        <v>2896893</v>
      </c>
      <c r="H248" s="31"/>
      <c r="I248" s="31"/>
      <c r="J248" s="31"/>
      <c r="K248" s="31"/>
      <c r="L248" s="31"/>
      <c r="M248" s="31"/>
    </row>
    <row r="249" spans="1:13" ht="31.5">
      <c r="A249" s="1"/>
      <c r="B249" s="45" t="s">
        <v>188</v>
      </c>
      <c r="C249" s="47" t="s">
        <v>261</v>
      </c>
      <c r="D249" s="47" t="s">
        <v>172</v>
      </c>
      <c r="E249" s="47" t="s">
        <v>479</v>
      </c>
      <c r="F249" s="47" t="s">
        <v>189</v>
      </c>
      <c r="G249" s="105">
        <v>2896893</v>
      </c>
      <c r="H249" s="31"/>
      <c r="I249" s="31"/>
      <c r="J249" s="31"/>
      <c r="K249" s="31"/>
      <c r="L249" s="31"/>
      <c r="M249" s="31"/>
    </row>
    <row r="250" spans="1:13" ht="31.5">
      <c r="A250" s="1"/>
      <c r="B250" s="53" t="s">
        <v>480</v>
      </c>
      <c r="C250" s="47" t="s">
        <v>261</v>
      </c>
      <c r="D250" s="47" t="s">
        <v>172</v>
      </c>
      <c r="E250" s="47" t="s">
        <v>481</v>
      </c>
      <c r="F250" s="47"/>
      <c r="G250" s="105">
        <f>G251</f>
        <v>1618461</v>
      </c>
      <c r="H250" s="31"/>
      <c r="I250" s="31"/>
      <c r="J250" s="31"/>
      <c r="K250" s="31"/>
      <c r="L250" s="31"/>
      <c r="M250" s="31"/>
    </row>
    <row r="251" spans="1:13" ht="63">
      <c r="A251" s="1"/>
      <c r="B251" s="45" t="s">
        <v>179</v>
      </c>
      <c r="C251" s="47" t="s">
        <v>261</v>
      </c>
      <c r="D251" s="47" t="s">
        <v>172</v>
      </c>
      <c r="E251" s="47" t="s">
        <v>481</v>
      </c>
      <c r="F251" s="47" t="s">
        <v>322</v>
      </c>
      <c r="G251" s="105">
        <v>1618461</v>
      </c>
      <c r="H251" s="31"/>
      <c r="I251" s="31"/>
      <c r="J251" s="31"/>
      <c r="K251" s="31"/>
      <c r="L251" s="31"/>
      <c r="M251" s="31"/>
    </row>
    <row r="252" spans="1:13" ht="47.25">
      <c r="A252" s="1"/>
      <c r="B252" s="142" t="s">
        <v>769</v>
      </c>
      <c r="C252" s="47" t="s">
        <v>261</v>
      </c>
      <c r="D252" s="47" t="s">
        <v>172</v>
      </c>
      <c r="E252" s="47" t="s">
        <v>613</v>
      </c>
      <c r="F252" s="47"/>
      <c r="G252" s="105">
        <f>G253</f>
        <v>1503035</v>
      </c>
      <c r="H252" s="31"/>
      <c r="I252" s="31"/>
      <c r="J252" s="31"/>
      <c r="K252" s="31"/>
      <c r="L252" s="31"/>
      <c r="M252" s="31"/>
    </row>
    <row r="253" spans="1:13" ht="31.5">
      <c r="A253" s="1"/>
      <c r="B253" s="45" t="s">
        <v>188</v>
      </c>
      <c r="C253" s="47" t="s">
        <v>261</v>
      </c>
      <c r="D253" s="47" t="s">
        <v>172</v>
      </c>
      <c r="E253" s="47" t="s">
        <v>613</v>
      </c>
      <c r="F253" s="47" t="s">
        <v>189</v>
      </c>
      <c r="G253" s="105">
        <v>1503035</v>
      </c>
      <c r="H253" s="31"/>
      <c r="I253" s="31"/>
      <c r="J253" s="31"/>
      <c r="K253" s="31"/>
      <c r="L253" s="31"/>
      <c r="M253" s="31"/>
    </row>
    <row r="254" spans="1:13" ht="63">
      <c r="A254" s="1"/>
      <c r="B254" s="64" t="s">
        <v>482</v>
      </c>
      <c r="C254" s="47" t="s">
        <v>261</v>
      </c>
      <c r="D254" s="47" t="s">
        <v>172</v>
      </c>
      <c r="E254" s="47" t="s">
        <v>483</v>
      </c>
      <c r="F254" s="47"/>
      <c r="G254" s="105">
        <f>G255</f>
        <v>2616857</v>
      </c>
      <c r="H254" s="31"/>
      <c r="I254" s="31"/>
      <c r="J254" s="31"/>
      <c r="K254" s="31"/>
      <c r="L254" s="31"/>
      <c r="M254" s="31"/>
    </row>
    <row r="255" spans="1:13" ht="31.5">
      <c r="A255" s="1"/>
      <c r="B255" s="45" t="s">
        <v>188</v>
      </c>
      <c r="C255" s="47" t="s">
        <v>261</v>
      </c>
      <c r="D255" s="47" t="s">
        <v>172</v>
      </c>
      <c r="E255" s="47" t="s">
        <v>483</v>
      </c>
      <c r="F255" s="47" t="s">
        <v>189</v>
      </c>
      <c r="G255" s="105">
        <v>2616857</v>
      </c>
      <c r="H255" s="31"/>
      <c r="I255" s="31"/>
      <c r="J255" s="31"/>
      <c r="K255" s="31"/>
      <c r="L255" s="31"/>
      <c r="M255" s="31"/>
    </row>
    <row r="256" spans="1:13" ht="31.5">
      <c r="A256" s="1"/>
      <c r="B256" s="53" t="s">
        <v>320</v>
      </c>
      <c r="C256" s="47" t="s">
        <v>261</v>
      </c>
      <c r="D256" s="47" t="s">
        <v>172</v>
      </c>
      <c r="E256" s="47" t="s">
        <v>484</v>
      </c>
      <c r="F256" s="47"/>
      <c r="G256" s="105">
        <f>G258+G259+G257</f>
        <v>41634896</v>
      </c>
      <c r="H256" s="31"/>
      <c r="I256" s="31"/>
      <c r="J256" s="31"/>
      <c r="K256" s="31"/>
      <c r="L256" s="31"/>
      <c r="M256" s="31"/>
    </row>
    <row r="257" spans="1:13" ht="63">
      <c r="A257" s="1"/>
      <c r="B257" s="45" t="s">
        <v>179</v>
      </c>
      <c r="C257" s="47" t="s">
        <v>261</v>
      </c>
      <c r="D257" s="47" t="s">
        <v>172</v>
      </c>
      <c r="E257" s="47" t="s">
        <v>484</v>
      </c>
      <c r="F257" s="47" t="s">
        <v>180</v>
      </c>
      <c r="G257" s="105">
        <v>745400</v>
      </c>
      <c r="H257" s="31"/>
      <c r="I257" s="31"/>
      <c r="J257" s="31"/>
      <c r="K257" s="31"/>
      <c r="L257" s="31"/>
      <c r="M257" s="31"/>
    </row>
    <row r="258" spans="1:13" ht="31.5">
      <c r="A258" s="1"/>
      <c r="B258" s="45" t="s">
        <v>188</v>
      </c>
      <c r="C258" s="47" t="s">
        <v>261</v>
      </c>
      <c r="D258" s="47" t="s">
        <v>172</v>
      </c>
      <c r="E258" s="47" t="s">
        <v>484</v>
      </c>
      <c r="F258" s="47" t="s">
        <v>189</v>
      </c>
      <c r="G258" s="105">
        <v>35620654</v>
      </c>
      <c r="H258" s="31"/>
      <c r="I258" s="31"/>
      <c r="J258" s="31"/>
      <c r="K258" s="31"/>
      <c r="L258" s="31"/>
      <c r="M258" s="31"/>
    </row>
    <row r="259" spans="1:13" ht="15.75">
      <c r="A259" s="1"/>
      <c r="B259" s="45" t="s">
        <v>190</v>
      </c>
      <c r="C259" s="47" t="s">
        <v>261</v>
      </c>
      <c r="D259" s="47" t="s">
        <v>172</v>
      </c>
      <c r="E259" s="47" t="s">
        <v>484</v>
      </c>
      <c r="F259" s="47" t="s">
        <v>191</v>
      </c>
      <c r="G259" s="105">
        <v>5268842</v>
      </c>
      <c r="H259" s="31"/>
      <c r="I259" s="31"/>
      <c r="J259" s="31"/>
      <c r="K259" s="31"/>
      <c r="L259" s="31"/>
      <c r="M259" s="31"/>
    </row>
    <row r="260" spans="1:13" ht="47.25">
      <c r="A260" s="1"/>
      <c r="B260" s="45" t="s">
        <v>759</v>
      </c>
      <c r="C260" s="18" t="s">
        <v>261</v>
      </c>
      <c r="D260" s="18" t="s">
        <v>172</v>
      </c>
      <c r="E260" s="18" t="s">
        <v>761</v>
      </c>
      <c r="F260" s="18"/>
      <c r="G260" s="105">
        <f>G261</f>
        <v>723144</v>
      </c>
      <c r="H260" s="31"/>
      <c r="I260" s="31"/>
      <c r="J260" s="31"/>
      <c r="K260" s="31"/>
      <c r="L260" s="31"/>
      <c r="M260" s="31"/>
    </row>
    <row r="261" spans="1:13" ht="31.5">
      <c r="A261" s="1"/>
      <c r="B261" s="45" t="s">
        <v>188</v>
      </c>
      <c r="C261" s="18" t="s">
        <v>261</v>
      </c>
      <c r="D261" s="18" t="s">
        <v>172</v>
      </c>
      <c r="E261" s="18" t="s">
        <v>761</v>
      </c>
      <c r="F261" s="18" t="s">
        <v>189</v>
      </c>
      <c r="G261" s="105">
        <v>723144</v>
      </c>
      <c r="H261" s="31"/>
      <c r="I261" s="31"/>
      <c r="J261" s="31"/>
      <c r="K261" s="31"/>
      <c r="L261" s="31"/>
      <c r="M261" s="31"/>
    </row>
    <row r="262" spans="1:13" ht="47.25">
      <c r="A262" s="1"/>
      <c r="B262" s="38" t="s">
        <v>485</v>
      </c>
      <c r="C262" s="52" t="s">
        <v>261</v>
      </c>
      <c r="D262" s="52" t="s">
        <v>172</v>
      </c>
      <c r="E262" s="84" t="s">
        <v>219</v>
      </c>
      <c r="F262" s="52"/>
      <c r="G262" s="109">
        <f>G263</f>
        <v>400000</v>
      </c>
      <c r="H262" s="31"/>
      <c r="I262" s="31"/>
      <c r="J262" s="31"/>
      <c r="K262" s="31"/>
      <c r="L262" s="31"/>
      <c r="M262" s="31"/>
    </row>
    <row r="263" spans="1:13" ht="63">
      <c r="A263" s="1"/>
      <c r="B263" s="45" t="s">
        <v>486</v>
      </c>
      <c r="C263" s="47" t="s">
        <v>261</v>
      </c>
      <c r="D263" s="47" t="s">
        <v>172</v>
      </c>
      <c r="E263" s="23" t="s">
        <v>487</v>
      </c>
      <c r="F263" s="47"/>
      <c r="G263" s="105">
        <f>G264+G267</f>
        <v>400000</v>
      </c>
      <c r="H263" s="31"/>
      <c r="I263" s="31"/>
      <c r="J263" s="31"/>
      <c r="K263" s="31"/>
      <c r="L263" s="31"/>
      <c r="M263" s="31"/>
    </row>
    <row r="264" spans="1:13" ht="31.5">
      <c r="A264" s="1"/>
      <c r="B264" s="45" t="s">
        <v>488</v>
      </c>
      <c r="C264" s="47" t="s">
        <v>261</v>
      </c>
      <c r="D264" s="47" t="s">
        <v>172</v>
      </c>
      <c r="E264" s="23" t="s">
        <v>489</v>
      </c>
      <c r="F264" s="47"/>
      <c r="G264" s="105">
        <f>G265</f>
        <v>388000</v>
      </c>
      <c r="H264" s="31"/>
      <c r="I264" s="31"/>
      <c r="J264" s="31"/>
      <c r="K264" s="31"/>
      <c r="L264" s="31"/>
      <c r="M264" s="31"/>
    </row>
    <row r="265" spans="1:13" ht="31.5">
      <c r="A265" s="1"/>
      <c r="B265" s="45" t="s">
        <v>490</v>
      </c>
      <c r="C265" s="47" t="s">
        <v>261</v>
      </c>
      <c r="D265" s="47" t="s">
        <v>172</v>
      </c>
      <c r="E265" s="23" t="s">
        <v>491</v>
      </c>
      <c r="F265" s="47"/>
      <c r="G265" s="105">
        <f>G266</f>
        <v>388000</v>
      </c>
      <c r="H265" s="31"/>
      <c r="I265" s="31"/>
      <c r="J265" s="31"/>
      <c r="K265" s="31"/>
      <c r="L265" s="31"/>
      <c r="M265" s="31"/>
    </row>
    <row r="266" spans="1:13" ht="31.5">
      <c r="A266" s="1"/>
      <c r="B266" s="45" t="s">
        <v>188</v>
      </c>
      <c r="C266" s="47" t="s">
        <v>261</v>
      </c>
      <c r="D266" s="47" t="s">
        <v>172</v>
      </c>
      <c r="E266" s="23" t="s">
        <v>491</v>
      </c>
      <c r="F266" s="47" t="s">
        <v>189</v>
      </c>
      <c r="G266" s="105">
        <v>388000</v>
      </c>
      <c r="H266" s="31"/>
      <c r="I266" s="31"/>
      <c r="J266" s="31"/>
      <c r="K266" s="31"/>
      <c r="L266" s="31"/>
      <c r="M266" s="31"/>
    </row>
    <row r="267" spans="1:13" ht="31.5">
      <c r="A267" s="1"/>
      <c r="B267" s="45" t="s">
        <v>492</v>
      </c>
      <c r="C267" s="47" t="s">
        <v>261</v>
      </c>
      <c r="D267" s="47" t="s">
        <v>172</v>
      </c>
      <c r="E267" s="23" t="s">
        <v>493</v>
      </c>
      <c r="F267" s="47"/>
      <c r="G267" s="105">
        <f>G268</f>
        <v>12000</v>
      </c>
      <c r="H267" s="31"/>
      <c r="I267" s="31"/>
      <c r="J267" s="31"/>
      <c r="K267" s="31"/>
      <c r="L267" s="31"/>
      <c r="M267" s="31"/>
    </row>
    <row r="268" spans="1:13" ht="31.5">
      <c r="A268" s="1"/>
      <c r="B268" s="45" t="s">
        <v>490</v>
      </c>
      <c r="C268" s="47" t="s">
        <v>261</v>
      </c>
      <c r="D268" s="47" t="s">
        <v>172</v>
      </c>
      <c r="E268" s="23" t="s">
        <v>494</v>
      </c>
      <c r="F268" s="47"/>
      <c r="G268" s="105">
        <f>G269</f>
        <v>12000</v>
      </c>
      <c r="H268" s="31"/>
      <c r="I268" s="31"/>
      <c r="J268" s="31"/>
      <c r="K268" s="31"/>
      <c r="L268" s="31"/>
      <c r="M268" s="31"/>
    </row>
    <row r="269" spans="1:13" ht="31.5">
      <c r="A269" s="1"/>
      <c r="B269" s="45" t="s">
        <v>188</v>
      </c>
      <c r="C269" s="47" t="s">
        <v>261</v>
      </c>
      <c r="D269" s="47" t="s">
        <v>172</v>
      </c>
      <c r="E269" s="23" t="s">
        <v>494</v>
      </c>
      <c r="F269" s="47" t="s">
        <v>189</v>
      </c>
      <c r="G269" s="105">
        <v>12000</v>
      </c>
      <c r="H269" s="31"/>
      <c r="I269" s="31"/>
      <c r="J269" s="31"/>
      <c r="K269" s="31"/>
      <c r="L269" s="31"/>
      <c r="M269" s="31"/>
    </row>
    <row r="270" spans="1:13" ht="31.5">
      <c r="A270" s="1"/>
      <c r="B270" s="48" t="s">
        <v>226</v>
      </c>
      <c r="C270" s="52" t="s">
        <v>261</v>
      </c>
      <c r="D270" s="52" t="s">
        <v>172</v>
      </c>
      <c r="E270" s="84" t="s">
        <v>227</v>
      </c>
      <c r="F270" s="52"/>
      <c r="G270" s="109">
        <f>G271</f>
        <v>95000</v>
      </c>
      <c r="H270" s="31"/>
      <c r="I270" s="31"/>
      <c r="J270" s="31"/>
      <c r="K270" s="31"/>
      <c r="L270" s="31"/>
      <c r="M270" s="31"/>
    </row>
    <row r="271" spans="1:13" ht="63">
      <c r="A271" s="1"/>
      <c r="B271" s="45" t="s">
        <v>495</v>
      </c>
      <c r="C271" s="47" t="s">
        <v>261</v>
      </c>
      <c r="D271" s="47" t="s">
        <v>172</v>
      </c>
      <c r="E271" s="47" t="s">
        <v>496</v>
      </c>
      <c r="F271" s="47"/>
      <c r="G271" s="105">
        <f>G272</f>
        <v>95000</v>
      </c>
      <c r="H271" s="31"/>
      <c r="I271" s="31"/>
      <c r="J271" s="31"/>
      <c r="K271" s="31"/>
      <c r="L271" s="31"/>
      <c r="M271" s="31"/>
    </row>
    <row r="272" spans="1:13" ht="47.25">
      <c r="A272" s="1"/>
      <c r="B272" s="45" t="s">
        <v>497</v>
      </c>
      <c r="C272" s="47" t="s">
        <v>261</v>
      </c>
      <c r="D272" s="47" t="s">
        <v>172</v>
      </c>
      <c r="E272" s="47" t="s">
        <v>498</v>
      </c>
      <c r="F272" s="47"/>
      <c r="G272" s="105">
        <f>G273</f>
        <v>95000</v>
      </c>
      <c r="H272" s="31"/>
      <c r="I272" s="31"/>
      <c r="J272" s="31"/>
      <c r="K272" s="31"/>
      <c r="L272" s="31"/>
      <c r="M272" s="31"/>
    </row>
    <row r="273" spans="1:25" ht="31.5">
      <c r="A273" s="1"/>
      <c r="B273" s="45" t="s">
        <v>499</v>
      </c>
      <c r="C273" s="47" t="s">
        <v>261</v>
      </c>
      <c r="D273" s="47" t="s">
        <v>172</v>
      </c>
      <c r="E273" s="47" t="s">
        <v>500</v>
      </c>
      <c r="F273" s="47"/>
      <c r="G273" s="105">
        <f>G274</f>
        <v>95000</v>
      </c>
      <c r="H273" s="31"/>
      <c r="I273" s="31"/>
      <c r="J273" s="31"/>
      <c r="K273" s="31"/>
      <c r="L273" s="31"/>
      <c r="M273" s="31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</row>
    <row r="274" spans="1:25" ht="31.5">
      <c r="A274" s="1"/>
      <c r="B274" s="45" t="s">
        <v>188</v>
      </c>
      <c r="C274" s="47" t="s">
        <v>261</v>
      </c>
      <c r="D274" s="47" t="s">
        <v>172</v>
      </c>
      <c r="E274" s="47" t="s">
        <v>500</v>
      </c>
      <c r="F274" s="47" t="s">
        <v>189</v>
      </c>
      <c r="G274" s="105">
        <v>95000</v>
      </c>
      <c r="H274" s="31"/>
      <c r="I274" s="31"/>
      <c r="J274" s="31"/>
      <c r="K274" s="31"/>
      <c r="L274" s="31"/>
      <c r="M274" s="31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</row>
    <row r="275" spans="1:25" ht="15.75">
      <c r="A275" s="1"/>
      <c r="B275" s="48" t="s">
        <v>501</v>
      </c>
      <c r="C275" s="52" t="s">
        <v>261</v>
      </c>
      <c r="D275" s="52" t="s">
        <v>182</v>
      </c>
      <c r="E275" s="52"/>
      <c r="F275" s="52"/>
      <c r="G275" s="109">
        <f>G276</f>
        <v>14209176</v>
      </c>
      <c r="H275" s="31"/>
      <c r="I275" s="31"/>
      <c r="J275" s="31"/>
      <c r="K275" s="31"/>
      <c r="L275" s="31"/>
      <c r="M275" s="31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</row>
    <row r="276" spans="1:25" ht="31.5">
      <c r="A276" s="1"/>
      <c r="B276" s="38" t="s">
        <v>458</v>
      </c>
      <c r="C276" s="52" t="s">
        <v>261</v>
      </c>
      <c r="D276" s="52" t="s">
        <v>182</v>
      </c>
      <c r="E276" s="52" t="s">
        <v>459</v>
      </c>
      <c r="F276" s="52"/>
      <c r="G276" s="109">
        <f>G281+G277</f>
        <v>14209176</v>
      </c>
      <c r="H276" s="31"/>
      <c r="I276" s="31"/>
      <c r="J276" s="31"/>
      <c r="K276" s="31"/>
      <c r="L276" s="31"/>
      <c r="M276" s="31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</row>
    <row r="277" spans="1:25" ht="63">
      <c r="A277" s="1"/>
      <c r="B277" s="137" t="s">
        <v>614</v>
      </c>
      <c r="C277" s="116" t="s">
        <v>261</v>
      </c>
      <c r="D277" s="116" t="s">
        <v>182</v>
      </c>
      <c r="E277" s="116" t="s">
        <v>461</v>
      </c>
      <c r="F277" s="125"/>
      <c r="G277" s="126">
        <f>G278</f>
        <v>9000</v>
      </c>
      <c r="H277" s="31"/>
      <c r="I277" s="31"/>
      <c r="J277" s="31"/>
      <c r="K277" s="31"/>
      <c r="L277" s="31"/>
      <c r="M277" s="31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</row>
    <row r="278" spans="1:25" ht="47.25">
      <c r="A278" s="1"/>
      <c r="B278" s="115" t="s">
        <v>524</v>
      </c>
      <c r="C278" s="116" t="s">
        <v>261</v>
      </c>
      <c r="D278" s="116" t="s">
        <v>182</v>
      </c>
      <c r="E278" s="116" t="s">
        <v>525</v>
      </c>
      <c r="F278" s="116"/>
      <c r="G278" s="126">
        <f>G279</f>
        <v>9000</v>
      </c>
      <c r="H278" s="31"/>
      <c r="I278" s="31"/>
      <c r="J278" s="31"/>
      <c r="K278" s="31"/>
      <c r="L278" s="31"/>
      <c r="M278" s="31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</row>
    <row r="279" spans="1:25" ht="15.75">
      <c r="A279" s="1"/>
      <c r="B279" s="115" t="s">
        <v>592</v>
      </c>
      <c r="C279" s="128" t="s">
        <v>261</v>
      </c>
      <c r="D279" s="116" t="s">
        <v>182</v>
      </c>
      <c r="E279" s="116" t="s">
        <v>527</v>
      </c>
      <c r="F279" s="128"/>
      <c r="G279" s="117">
        <f>G280</f>
        <v>9000</v>
      </c>
      <c r="H279" s="31"/>
      <c r="I279" s="31"/>
      <c r="J279" s="31"/>
      <c r="K279" s="31"/>
      <c r="L279" s="31"/>
      <c r="M279" s="31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</row>
    <row r="280" spans="1:25" ht="15.75">
      <c r="A280" s="1"/>
      <c r="B280" s="144" t="s">
        <v>409</v>
      </c>
      <c r="C280" s="128" t="s">
        <v>261</v>
      </c>
      <c r="D280" s="116" t="s">
        <v>182</v>
      </c>
      <c r="E280" s="116" t="s">
        <v>527</v>
      </c>
      <c r="F280" s="128" t="s">
        <v>410</v>
      </c>
      <c r="G280" s="117">
        <v>9000</v>
      </c>
      <c r="H280" s="31"/>
      <c r="I280" s="31"/>
      <c r="J280" s="31"/>
      <c r="K280" s="31"/>
      <c r="L280" s="31"/>
      <c r="M280" s="31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</row>
    <row r="281" spans="1:25" ht="63">
      <c r="A281" s="1"/>
      <c r="B281" s="45" t="s">
        <v>502</v>
      </c>
      <c r="C281" s="47" t="s">
        <v>261</v>
      </c>
      <c r="D281" s="47" t="s">
        <v>182</v>
      </c>
      <c r="E281" s="47" t="s">
        <v>503</v>
      </c>
      <c r="F281" s="47"/>
      <c r="G281" s="105">
        <f>G285+G292+G283</f>
        <v>14200176</v>
      </c>
      <c r="H281" s="31"/>
      <c r="I281" s="31"/>
      <c r="J281" s="31"/>
      <c r="K281" s="31"/>
      <c r="L281" s="31"/>
      <c r="M281" s="31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</row>
    <row r="282" spans="1:25" ht="15.75">
      <c r="A282" s="1"/>
      <c r="B282" s="45" t="s">
        <v>744</v>
      </c>
      <c r="C282" s="47" t="s">
        <v>261</v>
      </c>
      <c r="D282" s="47" t="s">
        <v>182</v>
      </c>
      <c r="E282" s="18" t="s">
        <v>747</v>
      </c>
      <c r="F282" s="47"/>
      <c r="G282" s="105">
        <f>G283</f>
        <v>614001</v>
      </c>
      <c r="H282" s="31"/>
      <c r="I282" s="31"/>
      <c r="J282" s="31"/>
      <c r="K282" s="31"/>
      <c r="L282" s="31"/>
      <c r="M282" s="31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</row>
    <row r="283" spans="1:25" ht="47.25">
      <c r="A283" s="1"/>
      <c r="B283" s="45" t="s">
        <v>638</v>
      </c>
      <c r="C283" s="18" t="s">
        <v>261</v>
      </c>
      <c r="D283" s="18" t="s">
        <v>182</v>
      </c>
      <c r="E283" s="18" t="s">
        <v>718</v>
      </c>
      <c r="F283" s="18"/>
      <c r="G283" s="104">
        <f>G284</f>
        <v>614001</v>
      </c>
      <c r="H283" s="31"/>
      <c r="I283" s="31"/>
      <c r="J283" s="31"/>
      <c r="K283" s="31"/>
      <c r="L283" s="31"/>
      <c r="M283" s="31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</row>
    <row r="284" spans="1:25" ht="31.5">
      <c r="A284" s="1"/>
      <c r="B284" s="45" t="s">
        <v>188</v>
      </c>
      <c r="C284" s="18" t="s">
        <v>261</v>
      </c>
      <c r="D284" s="18" t="s">
        <v>182</v>
      </c>
      <c r="E284" s="18" t="s">
        <v>718</v>
      </c>
      <c r="F284" s="18" t="s">
        <v>189</v>
      </c>
      <c r="G284" s="104">
        <v>614001</v>
      </c>
      <c r="H284" s="31"/>
      <c r="I284" s="31"/>
      <c r="J284" s="31"/>
      <c r="K284" s="31"/>
      <c r="L284" s="31"/>
      <c r="M284" s="31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</row>
    <row r="285" spans="1:25" ht="31.5">
      <c r="A285" s="1"/>
      <c r="B285" s="45" t="s">
        <v>504</v>
      </c>
      <c r="C285" s="47" t="s">
        <v>261</v>
      </c>
      <c r="D285" s="47" t="s">
        <v>182</v>
      </c>
      <c r="E285" s="47" t="s">
        <v>505</v>
      </c>
      <c r="F285" s="47"/>
      <c r="G285" s="105">
        <f>G286+G290</f>
        <v>13437175</v>
      </c>
      <c r="H285" s="31"/>
      <c r="I285" s="31"/>
      <c r="J285" s="31"/>
      <c r="K285" s="31"/>
      <c r="L285" s="31"/>
      <c r="M285" s="31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</row>
    <row r="286" spans="1:13" ht="31.5">
      <c r="A286" s="1"/>
      <c r="B286" s="53" t="s">
        <v>320</v>
      </c>
      <c r="C286" s="47" t="s">
        <v>261</v>
      </c>
      <c r="D286" s="47" t="s">
        <v>182</v>
      </c>
      <c r="E286" s="47" t="s">
        <v>506</v>
      </c>
      <c r="F286" s="47"/>
      <c r="G286" s="105">
        <f>G287+G288+G289</f>
        <v>13417175</v>
      </c>
      <c r="H286" s="31"/>
      <c r="I286" s="31"/>
      <c r="J286" s="31"/>
      <c r="K286" s="31"/>
      <c r="L286" s="31"/>
      <c r="M286" s="31"/>
    </row>
    <row r="287" spans="1:13" ht="63">
      <c r="A287" s="1"/>
      <c r="B287" s="45" t="s">
        <v>179</v>
      </c>
      <c r="C287" s="47" t="s">
        <v>261</v>
      </c>
      <c r="D287" s="47" t="s">
        <v>182</v>
      </c>
      <c r="E287" s="47" t="s">
        <v>506</v>
      </c>
      <c r="F287" s="47" t="s">
        <v>180</v>
      </c>
      <c r="G287" s="105">
        <v>11826724</v>
      </c>
      <c r="H287" s="31"/>
      <c r="I287" s="31"/>
      <c r="J287" s="31"/>
      <c r="K287" s="31"/>
      <c r="L287" s="31"/>
      <c r="M287" s="31"/>
    </row>
    <row r="288" spans="1:13" ht="31.5">
      <c r="A288" s="1"/>
      <c r="B288" s="45" t="s">
        <v>188</v>
      </c>
      <c r="C288" s="47" t="s">
        <v>261</v>
      </c>
      <c r="D288" s="47" t="s">
        <v>182</v>
      </c>
      <c r="E288" s="47" t="s">
        <v>506</v>
      </c>
      <c r="F288" s="47" t="s">
        <v>189</v>
      </c>
      <c r="G288" s="105">
        <v>1531171</v>
      </c>
      <c r="H288" s="31"/>
      <c r="I288" s="31"/>
      <c r="J288" s="31"/>
      <c r="K288" s="31"/>
      <c r="L288" s="31"/>
      <c r="M288" s="31"/>
    </row>
    <row r="289" spans="1:13" ht="15.75">
      <c r="A289" s="1"/>
      <c r="B289" s="45" t="s">
        <v>190</v>
      </c>
      <c r="C289" s="47" t="s">
        <v>261</v>
      </c>
      <c r="D289" s="47" t="s">
        <v>182</v>
      </c>
      <c r="E289" s="47" t="s">
        <v>506</v>
      </c>
      <c r="F289" s="47" t="s">
        <v>191</v>
      </c>
      <c r="G289" s="105">
        <v>59280</v>
      </c>
      <c r="H289" s="31"/>
      <c r="I289" s="31"/>
      <c r="J289" s="31"/>
      <c r="K289" s="31"/>
      <c r="L289" s="31"/>
      <c r="M289" s="31"/>
    </row>
    <row r="290" spans="1:13" ht="47.25">
      <c r="A290" s="1"/>
      <c r="B290" s="45" t="s">
        <v>759</v>
      </c>
      <c r="C290" s="18" t="s">
        <v>261</v>
      </c>
      <c r="D290" s="18" t="s">
        <v>182</v>
      </c>
      <c r="E290" s="18" t="s">
        <v>762</v>
      </c>
      <c r="F290" s="18"/>
      <c r="G290" s="104">
        <f>G291</f>
        <v>20000</v>
      </c>
      <c r="H290" s="31"/>
      <c r="I290" s="31"/>
      <c r="J290" s="31"/>
      <c r="K290" s="31"/>
      <c r="L290" s="31"/>
      <c r="M290" s="31"/>
    </row>
    <row r="291" spans="1:13" ht="31.5">
      <c r="A291" s="1"/>
      <c r="B291" s="45" t="s">
        <v>188</v>
      </c>
      <c r="C291" s="18" t="s">
        <v>261</v>
      </c>
      <c r="D291" s="18" t="s">
        <v>182</v>
      </c>
      <c r="E291" s="18" t="s">
        <v>762</v>
      </c>
      <c r="F291" s="18" t="s">
        <v>189</v>
      </c>
      <c r="G291" s="104">
        <v>20000</v>
      </c>
      <c r="H291" s="31"/>
      <c r="I291" s="31"/>
      <c r="J291" s="31"/>
      <c r="K291" s="31"/>
      <c r="L291" s="31"/>
      <c r="M291" s="31"/>
    </row>
    <row r="292" spans="1:13" ht="31.5">
      <c r="A292" s="1"/>
      <c r="B292" s="45" t="s">
        <v>507</v>
      </c>
      <c r="C292" s="47" t="s">
        <v>261</v>
      </c>
      <c r="D292" s="47" t="s">
        <v>182</v>
      </c>
      <c r="E292" s="47" t="s">
        <v>508</v>
      </c>
      <c r="F292" s="47"/>
      <c r="G292" s="105">
        <f>G293</f>
        <v>149000</v>
      </c>
      <c r="H292" s="31"/>
      <c r="I292" s="31"/>
      <c r="J292" s="31"/>
      <c r="K292" s="31"/>
      <c r="L292" s="31"/>
      <c r="M292" s="31"/>
    </row>
    <row r="293" spans="1:13" ht="15.75">
      <c r="A293" s="1"/>
      <c r="B293" s="45" t="s">
        <v>509</v>
      </c>
      <c r="C293" s="47" t="s">
        <v>261</v>
      </c>
      <c r="D293" s="47" t="s">
        <v>182</v>
      </c>
      <c r="E293" s="47" t="s">
        <v>510</v>
      </c>
      <c r="F293" s="47"/>
      <c r="G293" s="105">
        <f>G294</f>
        <v>149000</v>
      </c>
      <c r="H293" s="49"/>
      <c r="I293" s="31"/>
      <c r="J293" s="31"/>
      <c r="K293" s="31"/>
      <c r="L293" s="31"/>
      <c r="M293" s="31"/>
    </row>
    <row r="294" spans="1:13" ht="31.5">
      <c r="A294" s="1"/>
      <c r="B294" s="45" t="s">
        <v>188</v>
      </c>
      <c r="C294" s="47" t="s">
        <v>261</v>
      </c>
      <c r="D294" s="47" t="s">
        <v>182</v>
      </c>
      <c r="E294" s="47" t="s">
        <v>510</v>
      </c>
      <c r="F294" s="47" t="s">
        <v>189</v>
      </c>
      <c r="G294" s="105">
        <v>149000</v>
      </c>
      <c r="H294" s="49"/>
      <c r="I294" s="31"/>
      <c r="J294" s="31"/>
      <c r="K294" s="31"/>
      <c r="L294" s="31"/>
      <c r="M294" s="31"/>
    </row>
    <row r="295" spans="1:13" ht="15.75">
      <c r="A295" s="1"/>
      <c r="B295" s="48" t="s">
        <v>511</v>
      </c>
      <c r="C295" s="52" t="s">
        <v>261</v>
      </c>
      <c r="D295" s="52" t="s">
        <v>261</v>
      </c>
      <c r="E295" s="47"/>
      <c r="F295" s="47"/>
      <c r="G295" s="109">
        <f>G296</f>
        <v>2505031</v>
      </c>
      <c r="H295" s="31"/>
      <c r="I295" s="31"/>
      <c r="J295" s="31"/>
      <c r="K295" s="31"/>
      <c r="L295" s="31"/>
      <c r="M295" s="31"/>
    </row>
    <row r="296" spans="1:13" ht="63">
      <c r="A296" s="1"/>
      <c r="B296" s="48" t="s">
        <v>512</v>
      </c>
      <c r="C296" s="52" t="s">
        <v>261</v>
      </c>
      <c r="D296" s="52" t="s">
        <v>261</v>
      </c>
      <c r="E296" s="52" t="s">
        <v>513</v>
      </c>
      <c r="F296" s="52"/>
      <c r="G296" s="109">
        <f>G297+G301</f>
        <v>2505031</v>
      </c>
      <c r="H296" s="31"/>
      <c r="I296" s="31"/>
      <c r="J296" s="31"/>
      <c r="K296" s="31"/>
      <c r="L296" s="31"/>
      <c r="M296" s="31"/>
    </row>
    <row r="297" spans="1:13" ht="94.5">
      <c r="A297" s="1"/>
      <c r="B297" s="45" t="s">
        <v>538</v>
      </c>
      <c r="C297" s="47" t="s">
        <v>261</v>
      </c>
      <c r="D297" s="47" t="s">
        <v>261</v>
      </c>
      <c r="E297" s="47" t="s">
        <v>539</v>
      </c>
      <c r="F297" s="47"/>
      <c r="G297" s="105">
        <f>G298</f>
        <v>173282</v>
      </c>
      <c r="H297" s="31"/>
      <c r="I297" s="31"/>
      <c r="J297" s="31"/>
      <c r="K297" s="31"/>
      <c r="L297" s="31"/>
      <c r="M297" s="31"/>
    </row>
    <row r="298" spans="1:13" ht="31.5">
      <c r="A298" s="1"/>
      <c r="B298" s="45" t="s">
        <v>540</v>
      </c>
      <c r="C298" s="47" t="s">
        <v>261</v>
      </c>
      <c r="D298" s="47" t="s">
        <v>261</v>
      </c>
      <c r="E298" s="47" t="s">
        <v>541</v>
      </c>
      <c r="F298" s="47"/>
      <c r="G298" s="105">
        <f>G299</f>
        <v>173282</v>
      </c>
      <c r="H298" s="31"/>
      <c r="I298" s="31"/>
      <c r="J298" s="31"/>
      <c r="K298" s="31"/>
      <c r="L298" s="31"/>
      <c r="M298" s="31"/>
    </row>
    <row r="299" spans="1:13" ht="15.75">
      <c r="A299" s="1"/>
      <c r="B299" s="45" t="s">
        <v>542</v>
      </c>
      <c r="C299" s="47" t="s">
        <v>261</v>
      </c>
      <c r="D299" s="47" t="s">
        <v>261</v>
      </c>
      <c r="E299" s="47" t="s">
        <v>543</v>
      </c>
      <c r="F299" s="52"/>
      <c r="G299" s="105">
        <f>G300</f>
        <v>173282</v>
      </c>
      <c r="H299" s="31"/>
      <c r="I299" s="31"/>
      <c r="J299" s="31"/>
      <c r="K299" s="31"/>
      <c r="L299" s="31"/>
      <c r="M299" s="31"/>
    </row>
    <row r="300" spans="1:13" ht="31.5">
      <c r="A300" s="1"/>
      <c r="B300" s="45" t="s">
        <v>188</v>
      </c>
      <c r="C300" s="47" t="s">
        <v>261</v>
      </c>
      <c r="D300" s="47" t="s">
        <v>261</v>
      </c>
      <c r="E300" s="47" t="s">
        <v>543</v>
      </c>
      <c r="F300" s="47" t="s">
        <v>189</v>
      </c>
      <c r="G300" s="105">
        <v>173282</v>
      </c>
      <c r="H300" s="31"/>
      <c r="I300" s="31"/>
      <c r="J300" s="31"/>
      <c r="K300" s="31"/>
      <c r="L300" s="31"/>
      <c r="M300" s="31"/>
    </row>
    <row r="301" spans="1:13" ht="78.75">
      <c r="A301" s="1"/>
      <c r="B301" s="45" t="s">
        <v>514</v>
      </c>
      <c r="C301" s="47" t="s">
        <v>261</v>
      </c>
      <c r="D301" s="47" t="s">
        <v>261</v>
      </c>
      <c r="E301" s="47" t="s">
        <v>515</v>
      </c>
      <c r="F301" s="47"/>
      <c r="G301" s="105">
        <f>G302</f>
        <v>2331749</v>
      </c>
      <c r="H301" s="31"/>
      <c r="I301" s="31"/>
      <c r="J301" s="31"/>
      <c r="K301" s="31"/>
      <c r="L301" s="31"/>
      <c r="M301" s="31"/>
    </row>
    <row r="302" spans="1:13" ht="31.5">
      <c r="A302" s="1"/>
      <c r="B302" s="45" t="s">
        <v>516</v>
      </c>
      <c r="C302" s="47" t="s">
        <v>261</v>
      </c>
      <c r="D302" s="47" t="s">
        <v>261</v>
      </c>
      <c r="E302" s="47" t="s">
        <v>517</v>
      </c>
      <c r="F302" s="47"/>
      <c r="G302" s="105">
        <f>G306+G311+G303+G309</f>
        <v>2331749</v>
      </c>
      <c r="H302" s="31"/>
      <c r="I302" s="31"/>
      <c r="J302" s="31"/>
      <c r="K302" s="31"/>
      <c r="L302" s="31"/>
      <c r="M302" s="31"/>
    </row>
    <row r="303" spans="1:13" ht="15.75">
      <c r="A303" s="1"/>
      <c r="B303" s="114" t="s">
        <v>616</v>
      </c>
      <c r="C303" s="116" t="s">
        <v>261</v>
      </c>
      <c r="D303" s="116" t="s">
        <v>261</v>
      </c>
      <c r="E303" s="116" t="s">
        <v>617</v>
      </c>
      <c r="F303" s="116"/>
      <c r="G303" s="105">
        <f>G304+G305</f>
        <v>473752</v>
      </c>
      <c r="H303" s="31"/>
      <c r="I303" s="31"/>
      <c r="J303" s="31"/>
      <c r="K303" s="31"/>
      <c r="L303" s="31"/>
      <c r="M303" s="31"/>
    </row>
    <row r="304" spans="1:13" ht="31.5">
      <c r="A304" s="1"/>
      <c r="B304" s="45" t="s">
        <v>188</v>
      </c>
      <c r="C304" s="116" t="s">
        <v>261</v>
      </c>
      <c r="D304" s="116" t="s">
        <v>261</v>
      </c>
      <c r="E304" s="116" t="s">
        <v>617</v>
      </c>
      <c r="F304" s="116" t="s">
        <v>189</v>
      </c>
      <c r="G304" s="105">
        <v>197765</v>
      </c>
      <c r="H304" s="31"/>
      <c r="I304" s="31"/>
      <c r="J304" s="31"/>
      <c r="K304" s="31"/>
      <c r="L304" s="31"/>
      <c r="M304" s="31"/>
    </row>
    <row r="305" spans="1:13" ht="15.75">
      <c r="A305" s="1"/>
      <c r="B305" s="144" t="s">
        <v>409</v>
      </c>
      <c r="C305" s="116" t="s">
        <v>261</v>
      </c>
      <c r="D305" s="116" t="s">
        <v>261</v>
      </c>
      <c r="E305" s="116" t="s">
        <v>617</v>
      </c>
      <c r="F305" s="116" t="s">
        <v>410</v>
      </c>
      <c r="G305" s="105">
        <v>275987</v>
      </c>
      <c r="H305" s="31"/>
      <c r="I305" s="31"/>
      <c r="J305" s="31"/>
      <c r="K305" s="31"/>
      <c r="L305" s="31"/>
      <c r="M305" s="31"/>
    </row>
    <row r="306" spans="1:13" ht="31.5">
      <c r="A306" s="1"/>
      <c r="B306" s="53" t="s">
        <v>320</v>
      </c>
      <c r="C306" s="47" t="s">
        <v>518</v>
      </c>
      <c r="D306" s="47" t="s">
        <v>261</v>
      </c>
      <c r="E306" s="47" t="s">
        <v>519</v>
      </c>
      <c r="F306" s="52"/>
      <c r="G306" s="105">
        <f>G307+G308</f>
        <v>874421</v>
      </c>
      <c r="H306" s="31"/>
      <c r="I306" s="31"/>
      <c r="J306" s="31"/>
      <c r="K306" s="31"/>
      <c r="L306" s="31"/>
      <c r="M306" s="31"/>
    </row>
    <row r="307" spans="1:13" ht="63">
      <c r="A307" s="1"/>
      <c r="B307" s="45" t="s">
        <v>179</v>
      </c>
      <c r="C307" s="47" t="s">
        <v>261</v>
      </c>
      <c r="D307" s="47" t="s">
        <v>261</v>
      </c>
      <c r="E307" s="47" t="s">
        <v>519</v>
      </c>
      <c r="F307" s="47" t="s">
        <v>180</v>
      </c>
      <c r="G307" s="105">
        <v>358853</v>
      </c>
      <c r="H307" s="31"/>
      <c r="I307" s="31"/>
      <c r="J307" s="31"/>
      <c r="K307" s="31"/>
      <c r="L307" s="31"/>
      <c r="M307" s="31"/>
    </row>
    <row r="308" spans="1:13" ht="31.5">
      <c r="A308" s="1"/>
      <c r="B308" s="45" t="s">
        <v>188</v>
      </c>
      <c r="C308" s="47" t="s">
        <v>261</v>
      </c>
      <c r="D308" s="47" t="s">
        <v>261</v>
      </c>
      <c r="E308" s="47" t="s">
        <v>519</v>
      </c>
      <c r="F308" s="47" t="s">
        <v>189</v>
      </c>
      <c r="G308" s="105">
        <v>515568</v>
      </c>
      <c r="H308" s="31"/>
      <c r="I308" s="31"/>
      <c r="J308" s="31"/>
      <c r="K308" s="31"/>
      <c r="L308" s="31"/>
      <c r="M308" s="31"/>
    </row>
    <row r="309" spans="1:13" ht="47.25">
      <c r="A309" s="1"/>
      <c r="B309" s="45" t="s">
        <v>759</v>
      </c>
      <c r="C309" s="47" t="s">
        <v>261</v>
      </c>
      <c r="D309" s="47" t="s">
        <v>261</v>
      </c>
      <c r="E309" s="47" t="s">
        <v>790</v>
      </c>
      <c r="F309" s="47"/>
      <c r="G309" s="105">
        <f>G310</f>
        <v>240708</v>
      </c>
      <c r="H309" s="31"/>
      <c r="I309" s="31"/>
      <c r="J309" s="31"/>
      <c r="K309" s="31"/>
      <c r="L309" s="31"/>
      <c r="M309" s="31"/>
    </row>
    <row r="310" spans="1:13" ht="31.5">
      <c r="A310" s="1"/>
      <c r="B310" s="45" t="s">
        <v>188</v>
      </c>
      <c r="C310" s="47" t="s">
        <v>261</v>
      </c>
      <c r="D310" s="47" t="s">
        <v>261</v>
      </c>
      <c r="E310" s="47" t="s">
        <v>790</v>
      </c>
      <c r="F310" s="47" t="s">
        <v>189</v>
      </c>
      <c r="G310" s="105">
        <v>240708</v>
      </c>
      <c r="H310" s="31"/>
      <c r="I310" s="31"/>
      <c r="J310" s="31"/>
      <c r="K310" s="31"/>
      <c r="L310" s="31"/>
      <c r="M310" s="31"/>
    </row>
    <row r="311" spans="1:13" ht="31.5">
      <c r="A311" s="1"/>
      <c r="B311" s="67" t="s">
        <v>520</v>
      </c>
      <c r="C311" s="47" t="s">
        <v>518</v>
      </c>
      <c r="D311" s="47" t="s">
        <v>261</v>
      </c>
      <c r="E311" s="23" t="s">
        <v>521</v>
      </c>
      <c r="F311" s="47"/>
      <c r="G311" s="105">
        <f>G312+G313</f>
        <v>742868</v>
      </c>
      <c r="H311" s="31"/>
      <c r="I311" s="31"/>
      <c r="J311" s="31"/>
      <c r="K311" s="31"/>
      <c r="L311" s="31"/>
      <c r="M311" s="31"/>
    </row>
    <row r="312" spans="1:13" ht="31.5">
      <c r="A312" s="1"/>
      <c r="B312" s="45" t="s">
        <v>188</v>
      </c>
      <c r="C312" s="47" t="s">
        <v>261</v>
      </c>
      <c r="D312" s="47" t="s">
        <v>261</v>
      </c>
      <c r="E312" s="23" t="s">
        <v>521</v>
      </c>
      <c r="F312" s="47" t="s">
        <v>189</v>
      </c>
      <c r="G312" s="105">
        <v>310105</v>
      </c>
      <c r="H312" s="31"/>
      <c r="I312" s="31"/>
      <c r="J312" s="31"/>
      <c r="K312" s="31"/>
      <c r="L312" s="31"/>
      <c r="M312" s="31"/>
    </row>
    <row r="313" spans="1:13" ht="15.75">
      <c r="A313" s="1"/>
      <c r="B313" s="53" t="s">
        <v>409</v>
      </c>
      <c r="C313" s="47" t="s">
        <v>261</v>
      </c>
      <c r="D313" s="47" t="s">
        <v>261</v>
      </c>
      <c r="E313" s="23" t="s">
        <v>521</v>
      </c>
      <c r="F313" s="47" t="s">
        <v>410</v>
      </c>
      <c r="G313" s="105">
        <v>432763</v>
      </c>
      <c r="H313" s="31"/>
      <c r="I313" s="31"/>
      <c r="J313" s="31"/>
      <c r="K313" s="31"/>
      <c r="L313" s="31"/>
      <c r="M313" s="31"/>
    </row>
    <row r="314" spans="1:13" ht="15.75">
      <c r="A314" s="1"/>
      <c r="B314" s="48" t="s">
        <v>522</v>
      </c>
      <c r="C314" s="52" t="s">
        <v>261</v>
      </c>
      <c r="D314" s="52" t="s">
        <v>334</v>
      </c>
      <c r="E314" s="52"/>
      <c r="F314" s="52"/>
      <c r="G314" s="109">
        <f>G315+G328</f>
        <v>6886233</v>
      </c>
      <c r="H314" s="31"/>
      <c r="I314" s="31"/>
      <c r="J314" s="31"/>
      <c r="K314" s="31"/>
      <c r="L314" s="31"/>
      <c r="M314" s="31"/>
    </row>
    <row r="315" spans="1:13" ht="31.5">
      <c r="A315" s="1"/>
      <c r="B315" s="38" t="s">
        <v>458</v>
      </c>
      <c r="C315" s="52" t="s">
        <v>261</v>
      </c>
      <c r="D315" s="52" t="s">
        <v>334</v>
      </c>
      <c r="E315" s="52" t="s">
        <v>459</v>
      </c>
      <c r="F315" s="52"/>
      <c r="G315" s="109">
        <f>G316</f>
        <v>5487795</v>
      </c>
      <c r="H315" s="31"/>
      <c r="I315" s="31"/>
      <c r="J315" s="31"/>
      <c r="K315" s="31"/>
      <c r="L315" s="31"/>
      <c r="M315" s="31"/>
    </row>
    <row r="316" spans="1:13" ht="63">
      <c r="A316" s="1"/>
      <c r="B316" s="44" t="s">
        <v>460</v>
      </c>
      <c r="C316" s="47" t="s">
        <v>261</v>
      </c>
      <c r="D316" s="47" t="s">
        <v>334</v>
      </c>
      <c r="E316" s="47" t="s">
        <v>461</v>
      </c>
      <c r="F316" s="52"/>
      <c r="G316" s="105">
        <f>G317+G324</f>
        <v>5487795</v>
      </c>
      <c r="H316" s="31"/>
      <c r="I316" s="31"/>
      <c r="J316" s="31"/>
      <c r="K316" s="31"/>
      <c r="L316" s="31"/>
      <c r="M316" s="31"/>
    </row>
    <row r="317" spans="1:13" ht="31.5">
      <c r="A317" s="1"/>
      <c r="B317" s="45" t="s">
        <v>462</v>
      </c>
      <c r="C317" s="47" t="s">
        <v>261</v>
      </c>
      <c r="D317" s="47" t="s">
        <v>334</v>
      </c>
      <c r="E317" s="47" t="s">
        <v>463</v>
      </c>
      <c r="F317" s="52"/>
      <c r="G317" s="105">
        <f>G320+G318</f>
        <v>5211795</v>
      </c>
      <c r="H317" s="31"/>
      <c r="I317" s="31"/>
      <c r="J317" s="31"/>
      <c r="K317" s="31"/>
      <c r="L317" s="31"/>
      <c r="M317" s="31"/>
    </row>
    <row r="318" spans="1:13" ht="47.25">
      <c r="A318" s="1"/>
      <c r="B318" s="44" t="s">
        <v>464</v>
      </c>
      <c r="C318" s="47" t="s">
        <v>261</v>
      </c>
      <c r="D318" s="47" t="s">
        <v>334</v>
      </c>
      <c r="E318" s="47" t="s">
        <v>465</v>
      </c>
      <c r="F318" s="47"/>
      <c r="G318" s="105">
        <v>26561</v>
      </c>
      <c r="H318" s="31"/>
      <c r="I318" s="31"/>
      <c r="J318" s="31"/>
      <c r="K318" s="31"/>
      <c r="L318" s="31"/>
      <c r="M318" s="31"/>
    </row>
    <row r="319" spans="1:13" ht="63">
      <c r="A319" s="1"/>
      <c r="B319" s="45" t="s">
        <v>179</v>
      </c>
      <c r="C319" s="47" t="s">
        <v>261</v>
      </c>
      <c r="D319" s="47" t="s">
        <v>334</v>
      </c>
      <c r="E319" s="47" t="s">
        <v>465</v>
      </c>
      <c r="F319" s="47" t="s">
        <v>180</v>
      </c>
      <c r="G319" s="105">
        <v>26561</v>
      </c>
      <c r="H319" s="31"/>
      <c r="I319" s="31"/>
      <c r="J319" s="31"/>
      <c r="K319" s="31"/>
      <c r="L319" s="31"/>
      <c r="M319" s="31"/>
    </row>
    <row r="320" spans="1:13" ht="31.5">
      <c r="A320" s="1"/>
      <c r="B320" s="53" t="s">
        <v>320</v>
      </c>
      <c r="C320" s="47" t="s">
        <v>261</v>
      </c>
      <c r="D320" s="47" t="s">
        <v>334</v>
      </c>
      <c r="E320" s="47" t="s">
        <v>523</v>
      </c>
      <c r="F320" s="47"/>
      <c r="G320" s="105">
        <f>G321+G322+G323</f>
        <v>5185234</v>
      </c>
      <c r="H320" s="31"/>
      <c r="I320" s="31"/>
      <c r="J320" s="31"/>
      <c r="K320" s="31"/>
      <c r="L320" s="31"/>
      <c r="M320" s="31"/>
    </row>
    <row r="321" spans="1:13" ht="63">
      <c r="A321" s="1"/>
      <c r="B321" s="45" t="s">
        <v>179</v>
      </c>
      <c r="C321" s="47" t="s">
        <v>261</v>
      </c>
      <c r="D321" s="47" t="s">
        <v>334</v>
      </c>
      <c r="E321" s="47" t="s">
        <v>523</v>
      </c>
      <c r="F321" s="23">
        <v>100</v>
      </c>
      <c r="G321" s="105">
        <v>4473045</v>
      </c>
      <c r="H321" s="31"/>
      <c r="I321" s="31"/>
      <c r="J321" s="31"/>
      <c r="K321" s="31"/>
      <c r="L321" s="31"/>
      <c r="M321" s="31"/>
    </row>
    <row r="322" spans="1:13" ht="31.5">
      <c r="A322" s="1"/>
      <c r="B322" s="45" t="s">
        <v>188</v>
      </c>
      <c r="C322" s="47" t="s">
        <v>261</v>
      </c>
      <c r="D322" s="47" t="s">
        <v>334</v>
      </c>
      <c r="E322" s="47" t="s">
        <v>523</v>
      </c>
      <c r="F322" s="47" t="s">
        <v>189</v>
      </c>
      <c r="G322" s="105">
        <v>705289</v>
      </c>
      <c r="H322" s="31"/>
      <c r="I322" s="31"/>
      <c r="J322" s="31"/>
      <c r="K322" s="31"/>
      <c r="L322" s="31"/>
      <c r="M322" s="31"/>
    </row>
    <row r="323" spans="1:13" ht="15.75">
      <c r="A323" s="1"/>
      <c r="B323" s="45" t="s">
        <v>190</v>
      </c>
      <c r="C323" s="47" t="s">
        <v>261</v>
      </c>
      <c r="D323" s="47" t="s">
        <v>334</v>
      </c>
      <c r="E323" s="47" t="s">
        <v>523</v>
      </c>
      <c r="F323" s="47" t="s">
        <v>191</v>
      </c>
      <c r="G323" s="105">
        <v>6900</v>
      </c>
      <c r="H323" s="31"/>
      <c r="I323" s="31"/>
      <c r="J323" s="31"/>
      <c r="K323" s="31"/>
      <c r="L323" s="31"/>
      <c r="M323" s="31"/>
    </row>
    <row r="324" spans="1:13" ht="47.25">
      <c r="A324" s="1"/>
      <c r="B324" s="45" t="s">
        <v>524</v>
      </c>
      <c r="C324" s="47" t="s">
        <v>261</v>
      </c>
      <c r="D324" s="47" t="s">
        <v>334</v>
      </c>
      <c r="E324" s="47" t="s">
        <v>525</v>
      </c>
      <c r="F324" s="47"/>
      <c r="G324" s="105">
        <f>G325</f>
        <v>276000</v>
      </c>
      <c r="H324" s="31"/>
      <c r="I324" s="31"/>
      <c r="J324" s="31"/>
      <c r="K324" s="31"/>
      <c r="L324" s="31"/>
      <c r="M324" s="31"/>
    </row>
    <row r="325" spans="1:13" ht="15.75">
      <c r="A325" s="1"/>
      <c r="B325" s="45" t="s">
        <v>592</v>
      </c>
      <c r="C325" s="47" t="s">
        <v>261</v>
      </c>
      <c r="D325" s="47" t="s">
        <v>334</v>
      </c>
      <c r="E325" s="47" t="s">
        <v>527</v>
      </c>
      <c r="F325" s="47"/>
      <c r="G325" s="105">
        <f>G326+G327</f>
        <v>276000</v>
      </c>
      <c r="H325" s="31"/>
      <c r="I325" s="31"/>
      <c r="J325" s="31"/>
      <c r="K325" s="31"/>
      <c r="L325" s="31"/>
      <c r="M325" s="31"/>
    </row>
    <row r="326" spans="1:13" ht="31.5">
      <c r="A326" s="1"/>
      <c r="B326" s="45" t="s">
        <v>188</v>
      </c>
      <c r="C326" s="47" t="s">
        <v>261</v>
      </c>
      <c r="D326" s="47" t="s">
        <v>334</v>
      </c>
      <c r="E326" s="47" t="s">
        <v>527</v>
      </c>
      <c r="F326" s="47" t="s">
        <v>189</v>
      </c>
      <c r="G326" s="105">
        <v>250000</v>
      </c>
      <c r="H326" s="31"/>
      <c r="I326" s="31"/>
      <c r="J326" s="31"/>
      <c r="K326" s="31"/>
      <c r="L326" s="31"/>
      <c r="M326" s="31"/>
    </row>
    <row r="327" spans="1:13" ht="15.75">
      <c r="A327" s="1"/>
      <c r="B327" s="143" t="s">
        <v>409</v>
      </c>
      <c r="C327" s="116" t="s">
        <v>261</v>
      </c>
      <c r="D327" s="116" t="s">
        <v>334</v>
      </c>
      <c r="E327" s="128" t="s">
        <v>527</v>
      </c>
      <c r="F327" s="18" t="s">
        <v>410</v>
      </c>
      <c r="G327" s="105">
        <v>26000</v>
      </c>
      <c r="H327" s="31"/>
      <c r="I327" s="31"/>
      <c r="J327" s="31"/>
      <c r="K327" s="31"/>
      <c r="L327" s="31"/>
      <c r="M327" s="31"/>
    </row>
    <row r="328" spans="1:13" ht="15.75">
      <c r="A328" s="1"/>
      <c r="B328" s="38" t="s">
        <v>235</v>
      </c>
      <c r="C328" s="52" t="s">
        <v>261</v>
      </c>
      <c r="D328" s="52" t="s">
        <v>334</v>
      </c>
      <c r="E328" s="52" t="s">
        <v>528</v>
      </c>
      <c r="F328" s="52"/>
      <c r="G328" s="109">
        <f>G329</f>
        <v>1398438</v>
      </c>
      <c r="H328" s="31"/>
      <c r="I328" s="31"/>
      <c r="J328" s="31"/>
      <c r="K328" s="31"/>
      <c r="L328" s="31"/>
      <c r="M328" s="31"/>
    </row>
    <row r="329" spans="1:13" ht="31.5">
      <c r="A329" s="1"/>
      <c r="B329" s="44" t="s">
        <v>237</v>
      </c>
      <c r="C329" s="47" t="s">
        <v>261</v>
      </c>
      <c r="D329" s="47" t="s">
        <v>334</v>
      </c>
      <c r="E329" s="47" t="s">
        <v>238</v>
      </c>
      <c r="F329" s="47"/>
      <c r="G329" s="105">
        <f>G330</f>
        <v>1398438</v>
      </c>
      <c r="H329" s="31"/>
      <c r="I329" s="31"/>
      <c r="J329" s="31"/>
      <c r="K329" s="31"/>
      <c r="L329" s="31"/>
      <c r="M329" s="31"/>
    </row>
    <row r="330" spans="1:13" ht="31.5">
      <c r="A330" s="1"/>
      <c r="B330" s="44" t="s">
        <v>177</v>
      </c>
      <c r="C330" s="47" t="s">
        <v>261</v>
      </c>
      <c r="D330" s="47" t="s">
        <v>334</v>
      </c>
      <c r="E330" s="47" t="s">
        <v>239</v>
      </c>
      <c r="F330" s="47"/>
      <c r="G330" s="105">
        <f>G331</f>
        <v>1398438</v>
      </c>
      <c r="H330" s="31"/>
      <c r="I330" s="31"/>
      <c r="J330" s="31"/>
      <c r="K330" s="31"/>
      <c r="L330" s="31"/>
      <c r="M330" s="31"/>
    </row>
    <row r="331" spans="1:13" ht="63">
      <c r="A331" s="1"/>
      <c r="B331" s="45" t="s">
        <v>179</v>
      </c>
      <c r="C331" s="47" t="s">
        <v>261</v>
      </c>
      <c r="D331" s="47" t="s">
        <v>334</v>
      </c>
      <c r="E331" s="47" t="s">
        <v>239</v>
      </c>
      <c r="F331" s="47" t="s">
        <v>180</v>
      </c>
      <c r="G331" s="105">
        <v>1398438</v>
      </c>
      <c r="H331" s="31"/>
      <c r="I331" s="31"/>
      <c r="J331" s="31"/>
      <c r="K331" s="31"/>
      <c r="L331" s="31"/>
      <c r="M331" s="31"/>
    </row>
    <row r="332" spans="1:13" ht="15.75">
      <c r="A332" s="1"/>
      <c r="B332" s="48" t="s">
        <v>544</v>
      </c>
      <c r="C332" s="52" t="s">
        <v>545</v>
      </c>
      <c r="D332" s="47"/>
      <c r="E332" s="47"/>
      <c r="F332" s="47"/>
      <c r="G332" s="109">
        <f>G333+G355</f>
        <v>30241999</v>
      </c>
      <c r="H332" s="31"/>
      <c r="I332" s="31"/>
      <c r="J332" s="31"/>
      <c r="K332" s="31"/>
      <c r="L332" s="31"/>
      <c r="M332" s="31"/>
    </row>
    <row r="333" spans="1:13" ht="15.75">
      <c r="A333" s="1"/>
      <c r="B333" s="54" t="s">
        <v>546</v>
      </c>
      <c r="C333" s="52" t="s">
        <v>545</v>
      </c>
      <c r="D333" s="52" t="s">
        <v>170</v>
      </c>
      <c r="E333" s="84"/>
      <c r="F333" s="52"/>
      <c r="G333" s="109">
        <f>G334</f>
        <v>25623704</v>
      </c>
      <c r="H333" s="31"/>
      <c r="I333" s="31"/>
      <c r="J333" s="31"/>
      <c r="K333" s="31"/>
      <c r="L333" s="31"/>
      <c r="M333" s="31"/>
    </row>
    <row r="334" spans="1:13" ht="31.5">
      <c r="A334" s="1"/>
      <c r="B334" s="38" t="s">
        <v>547</v>
      </c>
      <c r="C334" s="52" t="s">
        <v>545</v>
      </c>
      <c r="D334" s="52" t="s">
        <v>170</v>
      </c>
      <c r="E334" s="52" t="s">
        <v>548</v>
      </c>
      <c r="F334" s="52"/>
      <c r="G334" s="109">
        <f>G335+G345</f>
        <v>25623704</v>
      </c>
      <c r="H334" s="31"/>
      <c r="I334" s="31"/>
      <c r="J334" s="31"/>
      <c r="K334" s="31"/>
      <c r="L334" s="31"/>
      <c r="M334" s="31"/>
    </row>
    <row r="335" spans="1:13" ht="31.5">
      <c r="A335" s="1"/>
      <c r="B335" s="44" t="s">
        <v>549</v>
      </c>
      <c r="C335" s="47" t="s">
        <v>545</v>
      </c>
      <c r="D335" s="47" t="s">
        <v>170</v>
      </c>
      <c r="E335" s="47" t="s">
        <v>550</v>
      </c>
      <c r="F335" s="47"/>
      <c r="G335" s="105">
        <f>G336</f>
        <v>13987990</v>
      </c>
      <c r="H335" s="31"/>
      <c r="I335" s="87"/>
      <c r="J335" s="31"/>
      <c r="K335" s="31"/>
      <c r="L335" s="31"/>
      <c r="M335" s="31"/>
    </row>
    <row r="336" spans="1:13" ht="31.5">
      <c r="A336" s="1"/>
      <c r="B336" s="44" t="s">
        <v>551</v>
      </c>
      <c r="C336" s="47" t="s">
        <v>545</v>
      </c>
      <c r="D336" s="47" t="s">
        <v>262</v>
      </c>
      <c r="E336" s="47" t="s">
        <v>552</v>
      </c>
      <c r="F336" s="47"/>
      <c r="G336" s="105">
        <f>G337+G341+G343</f>
        <v>13987990</v>
      </c>
      <c r="H336" s="31"/>
      <c r="I336" s="31"/>
      <c r="J336" s="31"/>
      <c r="K336" s="31"/>
      <c r="L336" s="31"/>
      <c r="M336" s="31"/>
    </row>
    <row r="337" spans="1:13" ht="31.5">
      <c r="A337" s="1"/>
      <c r="B337" s="53" t="s">
        <v>320</v>
      </c>
      <c r="C337" s="47" t="s">
        <v>545</v>
      </c>
      <c r="D337" s="47" t="s">
        <v>170</v>
      </c>
      <c r="E337" s="47" t="s">
        <v>553</v>
      </c>
      <c r="F337" s="47"/>
      <c r="G337" s="105">
        <f>G338+G339+G340</f>
        <v>13557990</v>
      </c>
      <c r="H337" s="31"/>
      <c r="I337" s="31"/>
      <c r="J337" s="31"/>
      <c r="K337" s="31"/>
      <c r="L337" s="31"/>
      <c r="M337" s="31"/>
    </row>
    <row r="338" spans="1:13" ht="63">
      <c r="A338" s="1"/>
      <c r="B338" s="45" t="s">
        <v>179</v>
      </c>
      <c r="C338" s="47" t="s">
        <v>545</v>
      </c>
      <c r="D338" s="47" t="s">
        <v>170</v>
      </c>
      <c r="E338" s="47" t="s">
        <v>553</v>
      </c>
      <c r="F338" s="47" t="s">
        <v>322</v>
      </c>
      <c r="G338" s="105">
        <v>10102417</v>
      </c>
      <c r="H338" s="31"/>
      <c r="I338" s="31"/>
      <c r="J338" s="31"/>
      <c r="K338" s="31"/>
      <c r="L338" s="31"/>
      <c r="M338" s="31"/>
    </row>
    <row r="339" spans="1:13" ht="31.5">
      <c r="A339" s="1"/>
      <c r="B339" s="45" t="s">
        <v>188</v>
      </c>
      <c r="C339" s="47" t="s">
        <v>545</v>
      </c>
      <c r="D339" s="47" t="s">
        <v>170</v>
      </c>
      <c r="E339" s="47" t="s">
        <v>553</v>
      </c>
      <c r="F339" s="47" t="s">
        <v>189</v>
      </c>
      <c r="G339" s="105">
        <v>2170909</v>
      </c>
      <c r="H339" s="31"/>
      <c r="I339" s="31"/>
      <c r="J339" s="31"/>
      <c r="K339" s="31"/>
      <c r="L339" s="31"/>
      <c r="M339" s="31"/>
    </row>
    <row r="340" spans="1:13" ht="15.75">
      <c r="A340" s="1"/>
      <c r="B340" s="51" t="s">
        <v>190</v>
      </c>
      <c r="C340" s="47" t="s">
        <v>545</v>
      </c>
      <c r="D340" s="47" t="s">
        <v>170</v>
      </c>
      <c r="E340" s="47" t="s">
        <v>553</v>
      </c>
      <c r="F340" s="47" t="s">
        <v>191</v>
      </c>
      <c r="G340" s="105">
        <v>1284664</v>
      </c>
      <c r="H340" s="31"/>
      <c r="I340" s="31"/>
      <c r="J340" s="31"/>
      <c r="K340" s="31"/>
      <c r="L340" s="31"/>
      <c r="M340" s="31"/>
    </row>
    <row r="341" spans="1:13" ht="15.75">
      <c r="A341" s="1"/>
      <c r="B341" s="51" t="s">
        <v>554</v>
      </c>
      <c r="C341" s="47" t="s">
        <v>545</v>
      </c>
      <c r="D341" s="47" t="s">
        <v>170</v>
      </c>
      <c r="E341" s="47" t="s">
        <v>555</v>
      </c>
      <c r="F341" s="47"/>
      <c r="G341" s="105">
        <f>G342</f>
        <v>400000</v>
      </c>
      <c r="H341" s="31"/>
      <c r="I341" s="31"/>
      <c r="J341" s="31"/>
      <c r="K341" s="31"/>
      <c r="L341" s="31"/>
      <c r="M341" s="31"/>
    </row>
    <row r="342" spans="1:13" ht="31.5">
      <c r="A342" s="1"/>
      <c r="B342" s="45" t="s">
        <v>188</v>
      </c>
      <c r="C342" s="47" t="s">
        <v>545</v>
      </c>
      <c r="D342" s="47" t="s">
        <v>170</v>
      </c>
      <c r="E342" s="47" t="s">
        <v>555</v>
      </c>
      <c r="F342" s="47" t="s">
        <v>189</v>
      </c>
      <c r="G342" s="105">
        <v>400000</v>
      </c>
      <c r="H342" s="31"/>
      <c r="I342" s="31"/>
      <c r="J342" s="31"/>
      <c r="K342" s="31"/>
      <c r="L342" s="31"/>
      <c r="M342" s="31"/>
    </row>
    <row r="343" spans="1:13" ht="47.25">
      <c r="A343" s="1"/>
      <c r="B343" s="45" t="s">
        <v>759</v>
      </c>
      <c r="C343" s="18" t="s">
        <v>545</v>
      </c>
      <c r="D343" s="18" t="s">
        <v>170</v>
      </c>
      <c r="E343" s="18" t="s">
        <v>763</v>
      </c>
      <c r="F343" s="18"/>
      <c r="G343" s="105">
        <f>G344</f>
        <v>30000</v>
      </c>
      <c r="H343" s="31"/>
      <c r="I343" s="31"/>
      <c r="J343" s="31"/>
      <c r="K343" s="31"/>
      <c r="L343" s="31"/>
      <c r="M343" s="31"/>
    </row>
    <row r="344" spans="1:13" ht="31.5">
      <c r="A344" s="1"/>
      <c r="B344" s="45" t="s">
        <v>188</v>
      </c>
      <c r="C344" s="18" t="s">
        <v>545</v>
      </c>
      <c r="D344" s="18" t="s">
        <v>170</v>
      </c>
      <c r="E344" s="18" t="s">
        <v>763</v>
      </c>
      <c r="F344" s="18" t="s">
        <v>189</v>
      </c>
      <c r="G344" s="105">
        <v>30000</v>
      </c>
      <c r="H344" s="31"/>
      <c r="I344" s="31"/>
      <c r="J344" s="31"/>
      <c r="K344" s="31"/>
      <c r="L344" s="31"/>
      <c r="M344" s="31"/>
    </row>
    <row r="345" spans="1:13" ht="31.5">
      <c r="A345" s="1"/>
      <c r="B345" s="44" t="s">
        <v>556</v>
      </c>
      <c r="C345" s="47" t="s">
        <v>545</v>
      </c>
      <c r="D345" s="47" t="s">
        <v>170</v>
      </c>
      <c r="E345" s="47" t="s">
        <v>557</v>
      </c>
      <c r="F345" s="47"/>
      <c r="G345" s="105">
        <f>G346</f>
        <v>11635714</v>
      </c>
      <c r="H345" s="31"/>
      <c r="I345" s="31"/>
      <c r="J345" s="31"/>
      <c r="K345" s="31"/>
      <c r="L345" s="31"/>
      <c r="M345" s="31"/>
    </row>
    <row r="346" spans="1:13" ht="31.5">
      <c r="A346" s="1"/>
      <c r="B346" s="45" t="s">
        <v>558</v>
      </c>
      <c r="C346" s="47" t="s">
        <v>545</v>
      </c>
      <c r="D346" s="47" t="s">
        <v>170</v>
      </c>
      <c r="E346" s="47" t="s">
        <v>559</v>
      </c>
      <c r="F346" s="47"/>
      <c r="G346" s="105">
        <f>G347+G351+G353</f>
        <v>11635714</v>
      </c>
      <c r="H346" s="31"/>
      <c r="I346" s="31"/>
      <c r="J346" s="31"/>
      <c r="K346" s="31"/>
      <c r="L346" s="31"/>
      <c r="M346" s="31"/>
    </row>
    <row r="347" spans="1:13" ht="31.5">
      <c r="A347" s="1"/>
      <c r="B347" s="53" t="s">
        <v>320</v>
      </c>
      <c r="C347" s="47" t="s">
        <v>545</v>
      </c>
      <c r="D347" s="47" t="s">
        <v>170</v>
      </c>
      <c r="E347" s="47" t="s">
        <v>560</v>
      </c>
      <c r="F347" s="47"/>
      <c r="G347" s="105">
        <f>G348+G349+G350</f>
        <v>11551714</v>
      </c>
      <c r="H347" s="31"/>
      <c r="I347" s="31"/>
      <c r="J347" s="31"/>
      <c r="K347" s="31"/>
      <c r="L347" s="31"/>
      <c r="M347" s="31"/>
    </row>
    <row r="348" spans="1:13" ht="63">
      <c r="A348" s="1"/>
      <c r="B348" s="45" t="s">
        <v>179</v>
      </c>
      <c r="C348" s="47" t="s">
        <v>545</v>
      </c>
      <c r="D348" s="47" t="s">
        <v>170</v>
      </c>
      <c r="E348" s="47" t="s">
        <v>560</v>
      </c>
      <c r="F348" s="47" t="s">
        <v>322</v>
      </c>
      <c r="G348" s="105">
        <v>9889683</v>
      </c>
      <c r="H348" s="31"/>
      <c r="I348" s="31"/>
      <c r="J348" s="31"/>
      <c r="K348" s="31"/>
      <c r="L348" s="31"/>
      <c r="M348" s="31"/>
    </row>
    <row r="349" spans="1:13" ht="31.5">
      <c r="A349" s="1"/>
      <c r="B349" s="45" t="s">
        <v>188</v>
      </c>
      <c r="C349" s="47" t="s">
        <v>545</v>
      </c>
      <c r="D349" s="47" t="s">
        <v>170</v>
      </c>
      <c r="E349" s="47" t="s">
        <v>560</v>
      </c>
      <c r="F349" s="47" t="s">
        <v>189</v>
      </c>
      <c r="G349" s="105">
        <v>1638091</v>
      </c>
      <c r="H349" s="31"/>
      <c r="I349" s="31"/>
      <c r="J349" s="31"/>
      <c r="K349" s="31"/>
      <c r="L349" s="31"/>
      <c r="M349" s="31"/>
    </row>
    <row r="350" spans="1:13" ht="15.75">
      <c r="A350" s="1"/>
      <c r="B350" s="45" t="s">
        <v>190</v>
      </c>
      <c r="C350" s="47" t="s">
        <v>545</v>
      </c>
      <c r="D350" s="47" t="s">
        <v>170</v>
      </c>
      <c r="E350" s="47" t="s">
        <v>560</v>
      </c>
      <c r="F350" s="47" t="s">
        <v>191</v>
      </c>
      <c r="G350" s="105">
        <v>23940</v>
      </c>
      <c r="H350" s="31"/>
      <c r="I350" s="31"/>
      <c r="J350" s="31"/>
      <c r="K350" s="31"/>
      <c r="L350" s="31"/>
      <c r="M350" s="31"/>
    </row>
    <row r="351" spans="1:13" ht="47.25">
      <c r="A351" s="1"/>
      <c r="B351" s="45" t="s">
        <v>561</v>
      </c>
      <c r="C351" s="47" t="s">
        <v>545</v>
      </c>
      <c r="D351" s="47" t="s">
        <v>170</v>
      </c>
      <c r="E351" s="47" t="s">
        <v>562</v>
      </c>
      <c r="F351" s="47"/>
      <c r="G351" s="105">
        <f>G352</f>
        <v>65000</v>
      </c>
      <c r="H351" s="31"/>
      <c r="I351" s="31"/>
      <c r="J351" s="31"/>
      <c r="K351" s="31"/>
      <c r="L351" s="31"/>
      <c r="M351" s="31"/>
    </row>
    <row r="352" spans="1:13" ht="31.5">
      <c r="A352" s="1"/>
      <c r="B352" s="45" t="s">
        <v>188</v>
      </c>
      <c r="C352" s="47" t="s">
        <v>545</v>
      </c>
      <c r="D352" s="47" t="s">
        <v>170</v>
      </c>
      <c r="E352" s="47" t="s">
        <v>562</v>
      </c>
      <c r="F352" s="47" t="s">
        <v>189</v>
      </c>
      <c r="G352" s="105">
        <v>65000</v>
      </c>
      <c r="H352" s="31"/>
      <c r="I352" s="31"/>
      <c r="J352" s="31"/>
      <c r="K352" s="31"/>
      <c r="L352" s="31"/>
      <c r="M352" s="31"/>
    </row>
    <row r="353" spans="1:13" ht="47.25">
      <c r="A353" s="1"/>
      <c r="B353" s="45" t="s">
        <v>759</v>
      </c>
      <c r="C353" s="18" t="s">
        <v>545</v>
      </c>
      <c r="D353" s="18" t="s">
        <v>170</v>
      </c>
      <c r="E353" s="18" t="s">
        <v>791</v>
      </c>
      <c r="F353" s="18"/>
      <c r="G353" s="105">
        <f>G354</f>
        <v>19000</v>
      </c>
      <c r="H353" s="31"/>
      <c r="I353" s="31"/>
      <c r="J353" s="31"/>
      <c r="K353" s="31"/>
      <c r="L353" s="31"/>
      <c r="M353" s="31"/>
    </row>
    <row r="354" spans="1:13" ht="31.5">
      <c r="A354" s="1"/>
      <c r="B354" s="45" t="s">
        <v>188</v>
      </c>
      <c r="C354" s="18" t="s">
        <v>545</v>
      </c>
      <c r="D354" s="18" t="s">
        <v>170</v>
      </c>
      <c r="E354" s="18" t="s">
        <v>791</v>
      </c>
      <c r="F354" s="18" t="s">
        <v>189</v>
      </c>
      <c r="G354" s="105">
        <v>19000</v>
      </c>
      <c r="H354" s="31"/>
      <c r="I354" s="31"/>
      <c r="J354" s="31"/>
      <c r="K354" s="31"/>
      <c r="L354" s="31"/>
      <c r="M354" s="31"/>
    </row>
    <row r="355" spans="1:13" ht="15.75">
      <c r="A355" s="1"/>
      <c r="B355" s="48" t="s">
        <v>563</v>
      </c>
      <c r="C355" s="52" t="s">
        <v>545</v>
      </c>
      <c r="D355" s="52" t="s">
        <v>193</v>
      </c>
      <c r="E355" s="84"/>
      <c r="F355" s="52"/>
      <c r="G355" s="109">
        <f>G356+G364</f>
        <v>4618295</v>
      </c>
      <c r="H355" s="31"/>
      <c r="I355" s="31"/>
      <c r="J355" s="31"/>
      <c r="K355" s="31"/>
      <c r="L355" s="31"/>
      <c r="M355" s="31"/>
    </row>
    <row r="356" spans="1:13" ht="31.5">
      <c r="A356" s="1"/>
      <c r="B356" s="38" t="s">
        <v>547</v>
      </c>
      <c r="C356" s="52" t="s">
        <v>545</v>
      </c>
      <c r="D356" s="52" t="s">
        <v>193</v>
      </c>
      <c r="E356" s="52" t="s">
        <v>548</v>
      </c>
      <c r="F356" s="52"/>
      <c r="G356" s="109">
        <f>G357</f>
        <v>3112096</v>
      </c>
      <c r="H356" s="31"/>
      <c r="I356" s="31"/>
      <c r="J356" s="31"/>
      <c r="K356" s="31"/>
      <c r="L356" s="31"/>
      <c r="M356" s="31"/>
    </row>
    <row r="357" spans="1:13" ht="47.25">
      <c r="A357" s="1"/>
      <c r="B357" s="44" t="s">
        <v>564</v>
      </c>
      <c r="C357" s="47" t="s">
        <v>545</v>
      </c>
      <c r="D357" s="47" t="s">
        <v>193</v>
      </c>
      <c r="E357" s="47" t="s">
        <v>565</v>
      </c>
      <c r="F357" s="47"/>
      <c r="G357" s="105">
        <f>G358</f>
        <v>3112096</v>
      </c>
      <c r="H357" s="31"/>
      <c r="I357" s="31"/>
      <c r="J357" s="31"/>
      <c r="K357" s="31"/>
      <c r="L357" s="31"/>
      <c r="M357" s="31"/>
    </row>
    <row r="358" spans="1:13" ht="31.5">
      <c r="A358" s="1"/>
      <c r="B358" s="45" t="s">
        <v>462</v>
      </c>
      <c r="C358" s="47" t="s">
        <v>545</v>
      </c>
      <c r="D358" s="47" t="s">
        <v>193</v>
      </c>
      <c r="E358" s="47" t="s">
        <v>566</v>
      </c>
      <c r="F358" s="47"/>
      <c r="G358" s="105">
        <f>G359+G361</f>
        <v>3112096</v>
      </c>
      <c r="H358" s="31"/>
      <c r="I358" s="31"/>
      <c r="J358" s="31"/>
      <c r="K358" s="31"/>
      <c r="L358" s="31"/>
      <c r="M358" s="31"/>
    </row>
    <row r="359" spans="1:13" ht="63">
      <c r="A359" s="1"/>
      <c r="B359" s="45" t="s">
        <v>567</v>
      </c>
      <c r="C359" s="47" t="s">
        <v>545</v>
      </c>
      <c r="D359" s="47" t="s">
        <v>193</v>
      </c>
      <c r="E359" s="47" t="s">
        <v>568</v>
      </c>
      <c r="F359" s="47"/>
      <c r="G359" s="105">
        <f>G360</f>
        <v>52872</v>
      </c>
      <c r="H359" s="31"/>
      <c r="I359" s="31"/>
      <c r="J359" s="31"/>
      <c r="K359" s="31"/>
      <c r="L359" s="31"/>
      <c r="M359" s="31"/>
    </row>
    <row r="360" spans="1:13" ht="63">
      <c r="A360" s="1"/>
      <c r="B360" s="45" t="s">
        <v>179</v>
      </c>
      <c r="C360" s="47" t="s">
        <v>545</v>
      </c>
      <c r="D360" s="47" t="s">
        <v>193</v>
      </c>
      <c r="E360" s="47" t="s">
        <v>568</v>
      </c>
      <c r="F360" s="47" t="s">
        <v>322</v>
      </c>
      <c r="G360" s="105">
        <v>52872</v>
      </c>
      <c r="H360" s="31"/>
      <c r="I360" s="31"/>
      <c r="J360" s="31"/>
      <c r="K360" s="31"/>
      <c r="L360" s="31"/>
      <c r="M360" s="31"/>
    </row>
    <row r="361" spans="1:13" ht="31.5">
      <c r="A361" s="1"/>
      <c r="B361" s="53" t="s">
        <v>320</v>
      </c>
      <c r="C361" s="47" t="s">
        <v>545</v>
      </c>
      <c r="D361" s="47" t="s">
        <v>193</v>
      </c>
      <c r="E361" s="47" t="s">
        <v>569</v>
      </c>
      <c r="F361" s="47"/>
      <c r="G361" s="105">
        <f>G362+G363</f>
        <v>3059224</v>
      </c>
      <c r="H361" s="31"/>
      <c r="I361" s="31"/>
      <c r="J361" s="31"/>
      <c r="K361" s="31"/>
      <c r="L361" s="31"/>
      <c r="M361" s="31"/>
    </row>
    <row r="362" spans="1:13" ht="63">
      <c r="A362" s="1"/>
      <c r="B362" s="45" t="s">
        <v>179</v>
      </c>
      <c r="C362" s="47" t="s">
        <v>545</v>
      </c>
      <c r="D362" s="47" t="s">
        <v>193</v>
      </c>
      <c r="E362" s="47" t="s">
        <v>569</v>
      </c>
      <c r="F362" s="47" t="s">
        <v>322</v>
      </c>
      <c r="G362" s="105">
        <v>2932774</v>
      </c>
      <c r="H362" s="31"/>
      <c r="I362" s="31"/>
      <c r="J362" s="31"/>
      <c r="K362" s="31"/>
      <c r="L362" s="31"/>
      <c r="M362" s="31"/>
    </row>
    <row r="363" spans="1:13" ht="31.5">
      <c r="A363" s="1"/>
      <c r="B363" s="45" t="s">
        <v>188</v>
      </c>
      <c r="C363" s="47" t="s">
        <v>545</v>
      </c>
      <c r="D363" s="47" t="s">
        <v>193</v>
      </c>
      <c r="E363" s="47" t="s">
        <v>569</v>
      </c>
      <c r="F363" s="47" t="s">
        <v>189</v>
      </c>
      <c r="G363" s="105">
        <v>126450</v>
      </c>
      <c r="H363" s="31"/>
      <c r="I363" s="31"/>
      <c r="J363" s="31"/>
      <c r="K363" s="31"/>
      <c r="L363" s="31"/>
      <c r="M363" s="31"/>
    </row>
    <row r="364" spans="1:13" ht="15.75">
      <c r="A364" s="1"/>
      <c r="B364" s="38" t="s">
        <v>235</v>
      </c>
      <c r="C364" s="52" t="s">
        <v>545</v>
      </c>
      <c r="D364" s="52" t="s">
        <v>193</v>
      </c>
      <c r="E364" s="52" t="s">
        <v>236</v>
      </c>
      <c r="F364" s="52"/>
      <c r="G364" s="109">
        <f>G365</f>
        <v>1506199</v>
      </c>
      <c r="H364" s="31"/>
      <c r="I364" s="31"/>
      <c r="J364" s="31"/>
      <c r="K364" s="31"/>
      <c r="L364" s="31"/>
      <c r="M364" s="31"/>
    </row>
    <row r="365" spans="1:13" ht="31.5">
      <c r="A365" s="1"/>
      <c r="B365" s="44" t="s">
        <v>237</v>
      </c>
      <c r="C365" s="47" t="s">
        <v>545</v>
      </c>
      <c r="D365" s="47" t="s">
        <v>193</v>
      </c>
      <c r="E365" s="47" t="s">
        <v>238</v>
      </c>
      <c r="F365" s="47"/>
      <c r="G365" s="105">
        <f>G366</f>
        <v>1506199</v>
      </c>
      <c r="H365" s="31"/>
      <c r="I365" s="31"/>
      <c r="J365" s="31"/>
      <c r="K365" s="31"/>
      <c r="L365" s="31"/>
      <c r="M365" s="31"/>
    </row>
    <row r="366" spans="1:13" ht="31.5">
      <c r="A366" s="1"/>
      <c r="B366" s="44" t="s">
        <v>177</v>
      </c>
      <c r="C366" s="47" t="s">
        <v>545</v>
      </c>
      <c r="D366" s="47" t="s">
        <v>193</v>
      </c>
      <c r="E366" s="47" t="s">
        <v>239</v>
      </c>
      <c r="F366" s="47"/>
      <c r="G366" s="105">
        <f>G367+G368</f>
        <v>1506199</v>
      </c>
      <c r="H366" s="31"/>
      <c r="I366" s="31"/>
      <c r="J366" s="31"/>
      <c r="K366" s="31"/>
      <c r="L366" s="31"/>
      <c r="M366" s="31"/>
    </row>
    <row r="367" spans="1:13" ht="63">
      <c r="A367" s="1"/>
      <c r="B367" s="45" t="s">
        <v>179</v>
      </c>
      <c r="C367" s="47" t="s">
        <v>545</v>
      </c>
      <c r="D367" s="47" t="s">
        <v>193</v>
      </c>
      <c r="E367" s="23" t="s">
        <v>239</v>
      </c>
      <c r="F367" s="47" t="s">
        <v>180</v>
      </c>
      <c r="G367" s="105">
        <v>1400044</v>
      </c>
      <c r="H367" s="31"/>
      <c r="I367" s="31"/>
      <c r="J367" s="31"/>
      <c r="K367" s="31"/>
      <c r="L367" s="31"/>
      <c r="M367" s="31"/>
    </row>
    <row r="368" spans="1:13" ht="15.75">
      <c r="A368" s="1"/>
      <c r="B368" s="51" t="s">
        <v>190</v>
      </c>
      <c r="C368" s="47" t="s">
        <v>545</v>
      </c>
      <c r="D368" s="47" t="s">
        <v>193</v>
      </c>
      <c r="E368" s="23" t="s">
        <v>239</v>
      </c>
      <c r="F368" s="47" t="s">
        <v>191</v>
      </c>
      <c r="G368" s="105">
        <v>106155</v>
      </c>
      <c r="H368" s="31"/>
      <c r="I368" s="31"/>
      <c r="J368" s="31"/>
      <c r="K368" s="31"/>
      <c r="L368" s="31"/>
      <c r="M368" s="31"/>
    </row>
    <row r="369" spans="1:13" ht="15.75">
      <c r="A369" s="1"/>
      <c r="B369" s="46" t="s">
        <v>397</v>
      </c>
      <c r="C369" s="52" t="s">
        <v>334</v>
      </c>
      <c r="D369" s="52"/>
      <c r="E369" s="52"/>
      <c r="F369" s="52"/>
      <c r="G369" s="109">
        <f aca="true" t="shared" si="1" ref="G369:G374">G370</f>
        <v>212579</v>
      </c>
      <c r="H369" s="31"/>
      <c r="I369" s="31"/>
      <c r="J369" s="31"/>
      <c r="K369" s="31"/>
      <c r="L369" s="31"/>
      <c r="M369" s="31"/>
    </row>
    <row r="370" spans="1:13" ht="15.75">
      <c r="A370" s="1"/>
      <c r="B370" s="46" t="s">
        <v>398</v>
      </c>
      <c r="C370" s="52" t="s">
        <v>334</v>
      </c>
      <c r="D370" s="52" t="s">
        <v>261</v>
      </c>
      <c r="E370" s="52"/>
      <c r="F370" s="52"/>
      <c r="G370" s="109">
        <f t="shared" si="1"/>
        <v>212579</v>
      </c>
      <c r="H370" s="31"/>
      <c r="I370" s="31"/>
      <c r="J370" s="31"/>
      <c r="K370" s="31"/>
      <c r="L370" s="31"/>
      <c r="M370" s="31"/>
    </row>
    <row r="371" spans="1:13" ht="47.25">
      <c r="A371" s="1"/>
      <c r="B371" s="48" t="s">
        <v>589</v>
      </c>
      <c r="C371" s="52" t="s">
        <v>334</v>
      </c>
      <c r="D371" s="52" t="s">
        <v>261</v>
      </c>
      <c r="E371" s="52" t="s">
        <v>367</v>
      </c>
      <c r="F371" s="47"/>
      <c r="G371" s="109">
        <f t="shared" si="1"/>
        <v>212579</v>
      </c>
      <c r="H371" s="31"/>
      <c r="I371" s="31"/>
      <c r="J371" s="31"/>
      <c r="K371" s="31"/>
      <c r="L371" s="31"/>
      <c r="M371" s="31"/>
    </row>
    <row r="372" spans="1:13" ht="78.75">
      <c r="A372" s="1"/>
      <c r="B372" s="45" t="s">
        <v>591</v>
      </c>
      <c r="C372" s="47" t="s">
        <v>334</v>
      </c>
      <c r="D372" s="47" t="s">
        <v>261</v>
      </c>
      <c r="E372" s="47" t="s">
        <v>392</v>
      </c>
      <c r="F372" s="47"/>
      <c r="G372" s="105">
        <f t="shared" si="1"/>
        <v>212579</v>
      </c>
      <c r="H372" s="31"/>
      <c r="I372" s="31"/>
      <c r="J372" s="31"/>
      <c r="K372" s="31"/>
      <c r="L372" s="31"/>
      <c r="M372" s="31"/>
    </row>
    <row r="373" spans="1:13" ht="47.25">
      <c r="A373" s="1"/>
      <c r="B373" s="45" t="s">
        <v>399</v>
      </c>
      <c r="C373" s="47" t="s">
        <v>334</v>
      </c>
      <c r="D373" s="47" t="s">
        <v>261</v>
      </c>
      <c r="E373" s="47" t="s">
        <v>394</v>
      </c>
      <c r="F373" s="47"/>
      <c r="G373" s="105">
        <f t="shared" si="1"/>
        <v>212579</v>
      </c>
      <c r="H373" s="31"/>
      <c r="I373" s="31"/>
      <c r="J373" s="31"/>
      <c r="K373" s="31"/>
      <c r="L373" s="31"/>
      <c r="M373" s="31"/>
    </row>
    <row r="374" spans="1:13" ht="31.5">
      <c r="A374" s="1"/>
      <c r="B374" s="45" t="s">
        <v>766</v>
      </c>
      <c r="C374" s="47" t="s">
        <v>334</v>
      </c>
      <c r="D374" s="47" t="s">
        <v>261</v>
      </c>
      <c r="E374" s="47" t="s">
        <v>400</v>
      </c>
      <c r="F374" s="47"/>
      <c r="G374" s="105">
        <f t="shared" si="1"/>
        <v>212579</v>
      </c>
      <c r="H374" s="31"/>
      <c r="I374" s="31"/>
      <c r="J374" s="31"/>
      <c r="K374" s="31"/>
      <c r="L374" s="31"/>
      <c r="M374" s="31"/>
    </row>
    <row r="375" spans="1:13" ht="31.5">
      <c r="A375" s="1"/>
      <c r="B375" s="45" t="s">
        <v>188</v>
      </c>
      <c r="C375" s="47" t="s">
        <v>334</v>
      </c>
      <c r="D375" s="47" t="s">
        <v>261</v>
      </c>
      <c r="E375" s="47" t="s">
        <v>400</v>
      </c>
      <c r="F375" s="47" t="s">
        <v>189</v>
      </c>
      <c r="G375" s="105">
        <v>212579</v>
      </c>
      <c r="H375" s="31"/>
      <c r="I375" s="31"/>
      <c r="J375" s="31"/>
      <c r="K375" s="31"/>
      <c r="L375" s="31"/>
      <c r="M375" s="31"/>
    </row>
    <row r="376" spans="1:13" ht="15.75">
      <c r="A376" s="1"/>
      <c r="B376" s="54" t="s">
        <v>401</v>
      </c>
      <c r="C376" s="52" t="s">
        <v>402</v>
      </c>
      <c r="D376" s="47"/>
      <c r="E376" s="47"/>
      <c r="F376" s="47"/>
      <c r="G376" s="109">
        <f>G377+G383+G414+G434</f>
        <v>43246426</v>
      </c>
      <c r="H376" s="31"/>
      <c r="I376" s="31"/>
      <c r="J376" s="31"/>
      <c r="K376" s="31"/>
      <c r="L376" s="31"/>
      <c r="M376" s="31"/>
    </row>
    <row r="377" spans="1:13" ht="15.75">
      <c r="A377" s="1"/>
      <c r="B377" s="54" t="s">
        <v>403</v>
      </c>
      <c r="C377" s="52" t="s">
        <v>402</v>
      </c>
      <c r="D377" s="52" t="s">
        <v>170</v>
      </c>
      <c r="E377" s="52"/>
      <c r="F377" s="47"/>
      <c r="G377" s="109">
        <f>G378</f>
        <v>493290</v>
      </c>
      <c r="H377" s="31"/>
      <c r="I377" s="31"/>
      <c r="J377" s="31"/>
      <c r="K377" s="31"/>
      <c r="L377" s="31"/>
      <c r="M377" s="31"/>
    </row>
    <row r="378" spans="1:13" ht="31.5">
      <c r="A378" s="1"/>
      <c r="B378" s="38" t="s">
        <v>272</v>
      </c>
      <c r="C378" s="52" t="s">
        <v>402</v>
      </c>
      <c r="D378" s="52" t="s">
        <v>170</v>
      </c>
      <c r="E378" s="52" t="s">
        <v>195</v>
      </c>
      <c r="F378" s="47"/>
      <c r="G378" s="105">
        <f>G379</f>
        <v>493290</v>
      </c>
      <c r="H378" s="31"/>
      <c r="I378" s="31"/>
      <c r="J378" s="31"/>
      <c r="K378" s="31"/>
      <c r="L378" s="31"/>
      <c r="M378" s="31"/>
    </row>
    <row r="379" spans="1:13" ht="63">
      <c r="A379" s="1"/>
      <c r="B379" s="45" t="s">
        <v>281</v>
      </c>
      <c r="C379" s="47" t="s">
        <v>402</v>
      </c>
      <c r="D379" s="47" t="s">
        <v>170</v>
      </c>
      <c r="E379" s="47" t="s">
        <v>404</v>
      </c>
      <c r="F379" s="47"/>
      <c r="G379" s="105">
        <f>G380</f>
        <v>493290</v>
      </c>
      <c r="H379" s="31"/>
      <c r="I379" s="31"/>
      <c r="J379" s="31"/>
      <c r="K379" s="31"/>
      <c r="L379" s="31"/>
      <c r="M379" s="31"/>
    </row>
    <row r="380" spans="1:13" ht="15.75">
      <c r="A380" s="1"/>
      <c r="B380" s="45" t="s">
        <v>405</v>
      </c>
      <c r="C380" s="47" t="s">
        <v>402</v>
      </c>
      <c r="D380" s="47" t="s">
        <v>170</v>
      </c>
      <c r="E380" s="47" t="s">
        <v>406</v>
      </c>
      <c r="F380" s="47"/>
      <c r="G380" s="105">
        <f>G381</f>
        <v>493290</v>
      </c>
      <c r="H380" s="31"/>
      <c r="I380" s="31"/>
      <c r="J380" s="31"/>
      <c r="K380" s="31"/>
      <c r="L380" s="31"/>
      <c r="M380" s="31"/>
    </row>
    <row r="381" spans="1:13" ht="31.5">
      <c r="A381" s="1"/>
      <c r="B381" s="45" t="s">
        <v>407</v>
      </c>
      <c r="C381" s="47" t="s">
        <v>402</v>
      </c>
      <c r="D381" s="47" t="s">
        <v>170</v>
      </c>
      <c r="E381" s="47" t="s">
        <v>408</v>
      </c>
      <c r="F381" s="47"/>
      <c r="G381" s="105">
        <f>G382</f>
        <v>493290</v>
      </c>
      <c r="H381" s="31"/>
      <c r="I381" s="31"/>
      <c r="J381" s="31"/>
      <c r="K381" s="31"/>
      <c r="L381" s="31"/>
      <c r="M381" s="31"/>
    </row>
    <row r="382" spans="1:13" ht="15.75">
      <c r="A382" s="1"/>
      <c r="B382" s="53" t="s">
        <v>409</v>
      </c>
      <c r="C382" s="47" t="s">
        <v>402</v>
      </c>
      <c r="D382" s="47" t="s">
        <v>170</v>
      </c>
      <c r="E382" s="47" t="s">
        <v>408</v>
      </c>
      <c r="F382" s="47" t="s">
        <v>410</v>
      </c>
      <c r="G382" s="105">
        <v>493290</v>
      </c>
      <c r="H382" s="31"/>
      <c r="I382" s="31"/>
      <c r="J382" s="31"/>
      <c r="K382" s="31"/>
      <c r="L382" s="31"/>
      <c r="M382" s="31"/>
    </row>
    <row r="383" spans="1:13" ht="15.75">
      <c r="A383" s="1"/>
      <c r="B383" s="50" t="s">
        <v>411</v>
      </c>
      <c r="C383" s="52" t="s">
        <v>402</v>
      </c>
      <c r="D383" s="52" t="s">
        <v>182</v>
      </c>
      <c r="E383" s="52"/>
      <c r="F383" s="52"/>
      <c r="G383" s="109">
        <f>G384+G389+G404+G409</f>
        <v>22383987</v>
      </c>
      <c r="H383" s="31"/>
      <c r="I383" s="31"/>
      <c r="J383" s="31"/>
      <c r="K383" s="31"/>
      <c r="L383" s="31"/>
      <c r="M383" s="31"/>
    </row>
    <row r="384" spans="1:13" ht="31.5">
      <c r="A384" s="1"/>
      <c r="B384" s="38" t="s">
        <v>547</v>
      </c>
      <c r="C384" s="52" t="s">
        <v>402</v>
      </c>
      <c r="D384" s="52" t="s">
        <v>182</v>
      </c>
      <c r="E384" s="52" t="s">
        <v>548</v>
      </c>
      <c r="F384" s="52"/>
      <c r="G384" s="105">
        <f>G385</f>
        <v>1266739</v>
      </c>
      <c r="H384" s="31"/>
      <c r="I384" s="31"/>
      <c r="J384" s="31"/>
      <c r="K384" s="31"/>
      <c r="L384" s="31"/>
      <c r="M384" s="31"/>
    </row>
    <row r="385" spans="1:13" ht="47.25">
      <c r="A385" s="1"/>
      <c r="B385" s="44" t="s">
        <v>564</v>
      </c>
      <c r="C385" s="47" t="s">
        <v>402</v>
      </c>
      <c r="D385" s="47" t="s">
        <v>182</v>
      </c>
      <c r="E385" s="47" t="s">
        <v>565</v>
      </c>
      <c r="F385" s="47"/>
      <c r="G385" s="105">
        <f>G386</f>
        <v>1266739</v>
      </c>
      <c r="H385" s="31"/>
      <c r="I385" s="31"/>
      <c r="J385" s="31"/>
      <c r="K385" s="31"/>
      <c r="L385" s="31"/>
      <c r="M385" s="31"/>
    </row>
    <row r="386" spans="1:13" ht="31.5">
      <c r="A386" s="1"/>
      <c r="B386" s="45" t="s">
        <v>462</v>
      </c>
      <c r="C386" s="47" t="s">
        <v>402</v>
      </c>
      <c r="D386" s="47" t="s">
        <v>182</v>
      </c>
      <c r="E386" s="47" t="s">
        <v>566</v>
      </c>
      <c r="F386" s="47"/>
      <c r="G386" s="105">
        <f>G387</f>
        <v>1266739</v>
      </c>
      <c r="H386" s="31"/>
      <c r="I386" s="31"/>
      <c r="J386" s="31"/>
      <c r="K386" s="31"/>
      <c r="L386" s="31"/>
      <c r="M386" s="31"/>
    </row>
    <row r="387" spans="1:13" ht="47.25">
      <c r="A387" s="1"/>
      <c r="B387" s="44" t="s">
        <v>570</v>
      </c>
      <c r="C387" s="47" t="s">
        <v>417</v>
      </c>
      <c r="D387" s="47" t="s">
        <v>182</v>
      </c>
      <c r="E387" s="47" t="s">
        <v>571</v>
      </c>
      <c r="F387" s="47"/>
      <c r="G387" s="105">
        <f>G388</f>
        <v>1266739</v>
      </c>
      <c r="H387" s="31"/>
      <c r="I387" s="31"/>
      <c r="J387" s="31"/>
      <c r="K387" s="31"/>
      <c r="L387" s="31"/>
      <c r="M387" s="31"/>
    </row>
    <row r="388" spans="1:13" ht="15.75">
      <c r="A388" s="1"/>
      <c r="B388" s="53" t="s">
        <v>409</v>
      </c>
      <c r="C388" s="47" t="s">
        <v>402</v>
      </c>
      <c r="D388" s="47" t="s">
        <v>182</v>
      </c>
      <c r="E388" s="47" t="s">
        <v>571</v>
      </c>
      <c r="F388" s="47" t="s">
        <v>410</v>
      </c>
      <c r="G388" s="105">
        <v>1266739</v>
      </c>
      <c r="H388" s="31"/>
      <c r="I388" s="31"/>
      <c r="J388" s="31"/>
      <c r="K388" s="31"/>
      <c r="L388" s="31"/>
      <c r="M388" s="31"/>
    </row>
    <row r="389" spans="1:13" ht="31.5">
      <c r="A389" s="1"/>
      <c r="B389" s="38" t="s">
        <v>272</v>
      </c>
      <c r="C389" s="52" t="s">
        <v>402</v>
      </c>
      <c r="D389" s="52" t="s">
        <v>182</v>
      </c>
      <c r="E389" s="52" t="s">
        <v>195</v>
      </c>
      <c r="F389" s="47"/>
      <c r="G389" s="109">
        <f>G390</f>
        <v>8461108</v>
      </c>
      <c r="H389" s="31"/>
      <c r="I389" s="31"/>
      <c r="J389" s="31"/>
      <c r="K389" s="31"/>
      <c r="L389" s="31"/>
      <c r="M389" s="31"/>
    </row>
    <row r="390" spans="1:13" ht="63">
      <c r="A390" s="1"/>
      <c r="B390" s="45" t="s">
        <v>281</v>
      </c>
      <c r="C390" s="47" t="s">
        <v>402</v>
      </c>
      <c r="D390" s="47" t="s">
        <v>182</v>
      </c>
      <c r="E390" s="47" t="s">
        <v>404</v>
      </c>
      <c r="F390" s="47"/>
      <c r="G390" s="109">
        <f>G391</f>
        <v>8461108</v>
      </c>
      <c r="H390" s="31"/>
      <c r="I390" s="31"/>
      <c r="J390" s="31"/>
      <c r="K390" s="31"/>
      <c r="L390" s="31"/>
      <c r="M390" s="31"/>
    </row>
    <row r="391" spans="1:13" ht="15.75">
      <c r="A391" s="1"/>
      <c r="B391" s="45" t="s">
        <v>412</v>
      </c>
      <c r="C391" s="47" t="s">
        <v>402</v>
      </c>
      <c r="D391" s="47" t="s">
        <v>182</v>
      </c>
      <c r="E391" s="47" t="s">
        <v>413</v>
      </c>
      <c r="F391" s="47"/>
      <c r="G391" s="109">
        <f>G392+G395+G398+G401</f>
        <v>8461108</v>
      </c>
      <c r="H391" s="31"/>
      <c r="I391" s="31"/>
      <c r="J391" s="31"/>
      <c r="K391" s="31"/>
      <c r="L391" s="31"/>
      <c r="M391" s="31"/>
    </row>
    <row r="392" spans="1:13" ht="47.25">
      <c r="A392" s="1"/>
      <c r="B392" s="44" t="s">
        <v>414</v>
      </c>
      <c r="C392" s="47" t="s">
        <v>402</v>
      </c>
      <c r="D392" s="47" t="s">
        <v>182</v>
      </c>
      <c r="E392" s="47" t="s">
        <v>415</v>
      </c>
      <c r="F392" s="47"/>
      <c r="G392" s="105">
        <f>G393+G394</f>
        <v>76200</v>
      </c>
      <c r="H392" s="31"/>
      <c r="I392" s="31"/>
      <c r="J392" s="31"/>
      <c r="K392" s="31"/>
      <c r="L392" s="31"/>
      <c r="M392" s="31"/>
    </row>
    <row r="393" spans="1:13" ht="31.5">
      <c r="A393" s="1"/>
      <c r="B393" s="45" t="s">
        <v>188</v>
      </c>
      <c r="C393" s="47" t="s">
        <v>402</v>
      </c>
      <c r="D393" s="47" t="s">
        <v>182</v>
      </c>
      <c r="E393" s="47" t="s">
        <v>415</v>
      </c>
      <c r="F393" s="47" t="s">
        <v>189</v>
      </c>
      <c r="G393" s="105">
        <v>1280</v>
      </c>
      <c r="H393" s="31"/>
      <c r="I393" s="31"/>
      <c r="J393" s="31"/>
      <c r="K393" s="31"/>
      <c r="L393" s="31"/>
      <c r="M393" s="31"/>
    </row>
    <row r="394" spans="1:13" ht="15.75">
      <c r="A394" s="1"/>
      <c r="B394" s="53" t="s">
        <v>409</v>
      </c>
      <c r="C394" s="47" t="s">
        <v>402</v>
      </c>
      <c r="D394" s="47" t="s">
        <v>182</v>
      </c>
      <c r="E394" s="47" t="s">
        <v>415</v>
      </c>
      <c r="F394" s="47" t="s">
        <v>410</v>
      </c>
      <c r="G394" s="105">
        <v>74920</v>
      </c>
      <c r="H394" s="31"/>
      <c r="I394" s="31"/>
      <c r="J394" s="31"/>
      <c r="K394" s="31"/>
      <c r="L394" s="31"/>
      <c r="M394" s="31"/>
    </row>
    <row r="395" spans="1:13" ht="47.25">
      <c r="A395" s="1"/>
      <c r="B395" s="61" t="s">
        <v>416</v>
      </c>
      <c r="C395" s="47" t="s">
        <v>417</v>
      </c>
      <c r="D395" s="47" t="s">
        <v>182</v>
      </c>
      <c r="E395" s="47" t="s">
        <v>418</v>
      </c>
      <c r="F395" s="47"/>
      <c r="G395" s="105">
        <f>G396+G397</f>
        <v>326814</v>
      </c>
      <c r="H395" s="31"/>
      <c r="I395" s="31"/>
      <c r="J395" s="31"/>
      <c r="K395" s="31"/>
      <c r="L395" s="31"/>
      <c r="M395" s="31"/>
    </row>
    <row r="396" spans="1:13" ht="31.5">
      <c r="A396" s="1"/>
      <c r="B396" s="45" t="s">
        <v>188</v>
      </c>
      <c r="C396" s="47" t="s">
        <v>417</v>
      </c>
      <c r="D396" s="47" t="s">
        <v>182</v>
      </c>
      <c r="E396" s="47" t="s">
        <v>418</v>
      </c>
      <c r="F396" s="47" t="s">
        <v>189</v>
      </c>
      <c r="G396" s="105">
        <v>6814</v>
      </c>
      <c r="H396" s="31"/>
      <c r="I396" s="31"/>
      <c r="J396" s="31"/>
      <c r="K396" s="31"/>
      <c r="L396" s="31"/>
      <c r="M396" s="31"/>
    </row>
    <row r="397" spans="1:13" ht="15.75">
      <c r="A397" s="1"/>
      <c r="B397" s="53" t="s">
        <v>409</v>
      </c>
      <c r="C397" s="47" t="s">
        <v>402</v>
      </c>
      <c r="D397" s="47" t="s">
        <v>182</v>
      </c>
      <c r="E397" s="47" t="s">
        <v>418</v>
      </c>
      <c r="F397" s="47" t="s">
        <v>410</v>
      </c>
      <c r="G397" s="105">
        <v>320000</v>
      </c>
      <c r="H397" s="31"/>
      <c r="I397" s="31"/>
      <c r="J397" s="31"/>
      <c r="K397" s="31"/>
      <c r="L397" s="31"/>
      <c r="M397" s="31"/>
    </row>
    <row r="398" spans="1:13" ht="15.75">
      <c r="A398" s="1"/>
      <c r="B398" s="45" t="s">
        <v>419</v>
      </c>
      <c r="C398" s="88">
        <v>10</v>
      </c>
      <c r="D398" s="47" t="s">
        <v>182</v>
      </c>
      <c r="E398" s="47" t="s">
        <v>420</v>
      </c>
      <c r="F398" s="16"/>
      <c r="G398" s="105">
        <f>G399+G400</f>
        <v>6798700</v>
      </c>
      <c r="H398" s="31"/>
      <c r="I398" s="31"/>
      <c r="J398" s="31"/>
      <c r="K398" s="31"/>
      <c r="L398" s="31"/>
      <c r="M398" s="31"/>
    </row>
    <row r="399" spans="1:13" ht="31.5">
      <c r="A399" s="1"/>
      <c r="B399" s="45" t="s">
        <v>188</v>
      </c>
      <c r="C399" s="88">
        <v>10</v>
      </c>
      <c r="D399" s="89" t="s">
        <v>182</v>
      </c>
      <c r="E399" s="89" t="s">
        <v>420</v>
      </c>
      <c r="F399" s="90">
        <v>200</v>
      </c>
      <c r="G399" s="105">
        <v>118000</v>
      </c>
      <c r="H399" s="31"/>
      <c r="I399" s="31"/>
      <c r="J399" s="31"/>
      <c r="K399" s="31"/>
      <c r="L399" s="31"/>
      <c r="M399" s="31"/>
    </row>
    <row r="400" spans="1:13" ht="15.75">
      <c r="A400" s="1"/>
      <c r="B400" s="53" t="s">
        <v>409</v>
      </c>
      <c r="C400" s="47" t="s">
        <v>402</v>
      </c>
      <c r="D400" s="47" t="s">
        <v>182</v>
      </c>
      <c r="E400" s="47" t="s">
        <v>420</v>
      </c>
      <c r="F400" s="47" t="s">
        <v>410</v>
      </c>
      <c r="G400" s="105">
        <v>6680700</v>
      </c>
      <c r="H400" s="31"/>
      <c r="I400" s="31"/>
      <c r="J400" s="31"/>
      <c r="K400" s="31"/>
      <c r="L400" s="31"/>
      <c r="M400" s="31"/>
    </row>
    <row r="401" spans="1:13" ht="15.75">
      <c r="A401" s="1"/>
      <c r="B401" s="45" t="s">
        <v>421</v>
      </c>
      <c r="C401" s="88">
        <v>10</v>
      </c>
      <c r="D401" s="47" t="s">
        <v>182</v>
      </c>
      <c r="E401" s="47" t="s">
        <v>422</v>
      </c>
      <c r="F401" s="16"/>
      <c r="G401" s="105">
        <f>G402+G403</f>
        <v>1259394</v>
      </c>
      <c r="H401" s="31"/>
      <c r="I401" s="31"/>
      <c r="J401" s="31"/>
      <c r="K401" s="31"/>
      <c r="L401" s="31"/>
      <c r="M401" s="31"/>
    </row>
    <row r="402" spans="1:13" ht="31.5">
      <c r="A402" s="1"/>
      <c r="B402" s="45" t="s">
        <v>188</v>
      </c>
      <c r="C402" s="47" t="s">
        <v>402</v>
      </c>
      <c r="D402" s="47" t="s">
        <v>182</v>
      </c>
      <c r="E402" s="47" t="s">
        <v>422</v>
      </c>
      <c r="F402" s="47" t="s">
        <v>189</v>
      </c>
      <c r="G402" s="105">
        <v>88800</v>
      </c>
      <c r="H402" s="31"/>
      <c r="I402" s="31"/>
      <c r="J402" s="31"/>
      <c r="K402" s="31"/>
      <c r="L402" s="31"/>
      <c r="M402" s="31"/>
    </row>
    <row r="403" spans="1:13" ht="15.75">
      <c r="A403" s="1"/>
      <c r="B403" s="53" t="s">
        <v>409</v>
      </c>
      <c r="C403" s="47" t="s">
        <v>402</v>
      </c>
      <c r="D403" s="47" t="s">
        <v>182</v>
      </c>
      <c r="E403" s="47" t="s">
        <v>422</v>
      </c>
      <c r="F403" s="47" t="s">
        <v>410</v>
      </c>
      <c r="G403" s="105">
        <v>1170594</v>
      </c>
      <c r="H403" s="31"/>
      <c r="I403" s="31"/>
      <c r="J403" s="31"/>
      <c r="K403" s="31"/>
      <c r="L403" s="31"/>
      <c r="M403" s="31"/>
    </row>
    <row r="404" spans="1:13" ht="31.5">
      <c r="A404" s="1"/>
      <c r="B404" s="38" t="s">
        <v>458</v>
      </c>
      <c r="C404" s="52" t="s">
        <v>402</v>
      </c>
      <c r="D404" s="52" t="s">
        <v>182</v>
      </c>
      <c r="E404" s="52" t="s">
        <v>459</v>
      </c>
      <c r="F404" s="52"/>
      <c r="G404" s="109">
        <f>G405</f>
        <v>12062226</v>
      </c>
      <c r="H404" s="31"/>
      <c r="I404" s="31"/>
      <c r="J404" s="31"/>
      <c r="K404" s="31"/>
      <c r="L404" s="31"/>
      <c r="M404" s="31"/>
    </row>
    <row r="405" spans="1:13" ht="63">
      <c r="A405" s="1"/>
      <c r="B405" s="44" t="s">
        <v>460</v>
      </c>
      <c r="C405" s="47" t="s">
        <v>402</v>
      </c>
      <c r="D405" s="47" t="s">
        <v>182</v>
      </c>
      <c r="E405" s="47" t="s">
        <v>461</v>
      </c>
      <c r="F405" s="52"/>
      <c r="G405" s="105">
        <f>G406</f>
        <v>12062226</v>
      </c>
      <c r="H405" s="31"/>
      <c r="I405" s="31"/>
      <c r="J405" s="31"/>
      <c r="K405" s="31"/>
      <c r="L405" s="31"/>
      <c r="M405" s="31"/>
    </row>
    <row r="406" spans="1:13" ht="31.5">
      <c r="A406" s="1"/>
      <c r="B406" s="44" t="s">
        <v>529</v>
      </c>
      <c r="C406" s="47" t="s">
        <v>402</v>
      </c>
      <c r="D406" s="47" t="s">
        <v>182</v>
      </c>
      <c r="E406" s="47" t="s">
        <v>530</v>
      </c>
      <c r="F406" s="52"/>
      <c r="G406" s="105">
        <f>G407</f>
        <v>12062226</v>
      </c>
      <c r="H406" s="31"/>
      <c r="I406" s="31"/>
      <c r="J406" s="31"/>
      <c r="K406" s="31"/>
      <c r="L406" s="31"/>
      <c r="M406" s="31"/>
    </row>
    <row r="407" spans="1:13" ht="78.75">
      <c r="A407" s="1"/>
      <c r="B407" s="44" t="s">
        <v>531</v>
      </c>
      <c r="C407" s="47" t="s">
        <v>417</v>
      </c>
      <c r="D407" s="47" t="s">
        <v>532</v>
      </c>
      <c r="E407" s="47" t="s">
        <v>533</v>
      </c>
      <c r="F407" s="47"/>
      <c r="G407" s="105">
        <f>G408</f>
        <v>12062226</v>
      </c>
      <c r="H407" s="31"/>
      <c r="I407" s="31"/>
      <c r="J407" s="31"/>
      <c r="K407" s="31"/>
      <c r="L407" s="31"/>
      <c r="M407" s="31"/>
    </row>
    <row r="408" spans="1:13" ht="15.75">
      <c r="A408" s="1"/>
      <c r="B408" s="53" t="s">
        <v>409</v>
      </c>
      <c r="C408" s="47" t="s">
        <v>402</v>
      </c>
      <c r="D408" s="47" t="s">
        <v>182</v>
      </c>
      <c r="E408" s="47" t="s">
        <v>533</v>
      </c>
      <c r="F408" s="47" t="s">
        <v>410</v>
      </c>
      <c r="G408" s="105">
        <v>12062226</v>
      </c>
      <c r="H408" s="31"/>
      <c r="I408" s="31"/>
      <c r="J408" s="31"/>
      <c r="K408" s="31"/>
      <c r="L408" s="31"/>
      <c r="M408" s="31"/>
    </row>
    <row r="409" spans="1:13" ht="47.25">
      <c r="A409" s="1"/>
      <c r="B409" s="48" t="s">
        <v>589</v>
      </c>
      <c r="C409" s="52" t="s">
        <v>402</v>
      </c>
      <c r="D409" s="52" t="s">
        <v>182</v>
      </c>
      <c r="E409" s="52" t="s">
        <v>367</v>
      </c>
      <c r="F409" s="47"/>
      <c r="G409" s="109">
        <f>G410</f>
        <v>593914</v>
      </c>
      <c r="H409" s="31"/>
      <c r="I409" s="31"/>
      <c r="J409" s="31"/>
      <c r="K409" s="31"/>
      <c r="L409" s="31"/>
      <c r="M409" s="31"/>
    </row>
    <row r="410" spans="1:13" ht="94.5">
      <c r="A410" s="1"/>
      <c r="B410" s="53" t="s">
        <v>593</v>
      </c>
      <c r="C410" s="47" t="s">
        <v>402</v>
      </c>
      <c r="D410" s="47" t="s">
        <v>182</v>
      </c>
      <c r="E410" s="47" t="s">
        <v>369</v>
      </c>
      <c r="F410" s="47"/>
      <c r="G410" s="105">
        <f>G411</f>
        <v>593914</v>
      </c>
      <c r="H410" s="31"/>
      <c r="I410" s="31"/>
      <c r="J410" s="31"/>
      <c r="K410" s="31"/>
      <c r="L410" s="31"/>
      <c r="M410" s="31"/>
    </row>
    <row r="411" spans="1:13" ht="31.5">
      <c r="A411" s="1"/>
      <c r="B411" s="53" t="s">
        <v>424</v>
      </c>
      <c r="C411" s="47" t="s">
        <v>402</v>
      </c>
      <c r="D411" s="47" t="s">
        <v>182</v>
      </c>
      <c r="E411" s="47" t="s">
        <v>425</v>
      </c>
      <c r="F411" s="47"/>
      <c r="G411" s="105">
        <f>G412</f>
        <v>593914</v>
      </c>
      <c r="H411" s="31"/>
      <c r="I411" s="31"/>
      <c r="J411" s="31"/>
      <c r="K411" s="31"/>
      <c r="L411" s="31"/>
      <c r="M411" s="31"/>
    </row>
    <row r="412" spans="1:13" ht="31.5">
      <c r="A412" s="1"/>
      <c r="B412" s="63" t="s">
        <v>426</v>
      </c>
      <c r="C412" s="47" t="s">
        <v>402</v>
      </c>
      <c r="D412" s="47" t="s">
        <v>182</v>
      </c>
      <c r="E412" s="47" t="s">
        <v>427</v>
      </c>
      <c r="F412" s="47"/>
      <c r="G412" s="105">
        <f>G413</f>
        <v>593914</v>
      </c>
      <c r="H412" s="31"/>
      <c r="I412" s="31"/>
      <c r="J412" s="31"/>
      <c r="K412" s="31"/>
      <c r="L412" s="31"/>
      <c r="M412" s="31"/>
    </row>
    <row r="413" spans="1:13" ht="15.75">
      <c r="A413" s="1"/>
      <c r="B413" s="53" t="s">
        <v>409</v>
      </c>
      <c r="C413" s="47" t="s">
        <v>402</v>
      </c>
      <c r="D413" s="47" t="s">
        <v>182</v>
      </c>
      <c r="E413" s="47" t="s">
        <v>427</v>
      </c>
      <c r="F413" s="47" t="s">
        <v>410</v>
      </c>
      <c r="G413" s="104">
        <v>593914</v>
      </c>
      <c r="H413" s="31"/>
      <c r="I413" s="31"/>
      <c r="J413" s="31"/>
      <c r="K413" s="31"/>
      <c r="L413" s="31"/>
      <c r="M413" s="31"/>
    </row>
    <row r="414" spans="1:13" ht="15.75">
      <c r="A414" s="1"/>
      <c r="B414" s="38" t="s">
        <v>428</v>
      </c>
      <c r="C414" s="52" t="s">
        <v>402</v>
      </c>
      <c r="D414" s="52" t="s">
        <v>193</v>
      </c>
      <c r="E414" s="52"/>
      <c r="F414" s="52"/>
      <c r="G414" s="109">
        <f>G415+G429</f>
        <v>17483452</v>
      </c>
      <c r="H414" s="31"/>
      <c r="I414" s="31"/>
      <c r="J414" s="31"/>
      <c r="K414" s="31"/>
      <c r="L414" s="31"/>
      <c r="M414" s="31"/>
    </row>
    <row r="415" spans="1:13" ht="31.5">
      <c r="A415" s="1"/>
      <c r="B415" s="38" t="s">
        <v>272</v>
      </c>
      <c r="C415" s="52" t="s">
        <v>402</v>
      </c>
      <c r="D415" s="52" t="s">
        <v>193</v>
      </c>
      <c r="E415" s="52" t="s">
        <v>195</v>
      </c>
      <c r="F415" s="52"/>
      <c r="G415" s="109">
        <f>G416+G420</f>
        <v>16830628</v>
      </c>
      <c r="H415" s="31"/>
      <c r="I415" s="31"/>
      <c r="J415" s="31"/>
      <c r="K415" s="31"/>
      <c r="L415" s="31"/>
      <c r="M415" s="31"/>
    </row>
    <row r="416" spans="1:13" ht="63">
      <c r="A416" s="1"/>
      <c r="B416" s="45" t="s">
        <v>281</v>
      </c>
      <c r="C416" s="47" t="s">
        <v>402</v>
      </c>
      <c r="D416" s="47" t="s">
        <v>193</v>
      </c>
      <c r="E416" s="47" t="s">
        <v>404</v>
      </c>
      <c r="F416" s="52"/>
      <c r="G416" s="105">
        <f>G417</f>
        <v>1772096</v>
      </c>
      <c r="H416" s="31"/>
      <c r="I416" s="31"/>
      <c r="J416" s="31"/>
      <c r="K416" s="31"/>
      <c r="L416" s="31"/>
      <c r="M416" s="31"/>
    </row>
    <row r="417" spans="1:13" ht="15.75">
      <c r="A417" s="1"/>
      <c r="B417" s="44" t="s">
        <v>412</v>
      </c>
      <c r="C417" s="47" t="s">
        <v>402</v>
      </c>
      <c r="D417" s="47" t="s">
        <v>193</v>
      </c>
      <c r="E417" s="47" t="s">
        <v>413</v>
      </c>
      <c r="F417" s="52"/>
      <c r="G417" s="105">
        <f>G418</f>
        <v>1772096</v>
      </c>
      <c r="H417" s="31"/>
      <c r="I417" s="31"/>
      <c r="J417" s="31"/>
      <c r="K417" s="31"/>
      <c r="L417" s="31"/>
      <c r="M417" s="31"/>
    </row>
    <row r="418" spans="1:13" ht="15.75">
      <c r="A418" s="1"/>
      <c r="B418" s="44" t="s">
        <v>429</v>
      </c>
      <c r="C418" s="47" t="s">
        <v>417</v>
      </c>
      <c r="D418" s="47" t="s">
        <v>193</v>
      </c>
      <c r="E418" s="47" t="s">
        <v>430</v>
      </c>
      <c r="F418" s="52"/>
      <c r="G418" s="105">
        <f>G419</f>
        <v>1772096</v>
      </c>
      <c r="H418" s="31"/>
      <c r="I418" s="31"/>
      <c r="J418" s="31"/>
      <c r="K418" s="31"/>
      <c r="L418" s="31"/>
      <c r="M418" s="31"/>
    </row>
    <row r="419" spans="1:13" ht="15.75">
      <c r="A419" s="1"/>
      <c r="B419" s="53" t="s">
        <v>409</v>
      </c>
      <c r="C419" s="47" t="s">
        <v>402</v>
      </c>
      <c r="D419" s="47" t="s">
        <v>193</v>
      </c>
      <c r="E419" s="47" t="s">
        <v>430</v>
      </c>
      <c r="F419" s="47" t="s">
        <v>410</v>
      </c>
      <c r="G419" s="105">
        <v>1772096</v>
      </c>
      <c r="H419" s="31"/>
      <c r="I419" s="31"/>
      <c r="J419" s="31"/>
      <c r="K419" s="31"/>
      <c r="L419" s="31"/>
      <c r="M419" s="31"/>
    </row>
    <row r="420" spans="1:13" ht="63">
      <c r="A420" s="1"/>
      <c r="B420" s="45" t="s">
        <v>287</v>
      </c>
      <c r="C420" s="47" t="s">
        <v>402</v>
      </c>
      <c r="D420" s="47" t="s">
        <v>193</v>
      </c>
      <c r="E420" s="47" t="s">
        <v>197</v>
      </c>
      <c r="F420" s="47"/>
      <c r="G420" s="105">
        <f>G426+G421</f>
        <v>15058532</v>
      </c>
      <c r="H420" s="31"/>
      <c r="I420" s="31"/>
      <c r="J420" s="31"/>
      <c r="K420" s="31"/>
      <c r="L420" s="31"/>
      <c r="M420" s="31"/>
    </row>
    <row r="421" spans="1:13" ht="63">
      <c r="A421" s="1"/>
      <c r="B421" s="45" t="s">
        <v>288</v>
      </c>
      <c r="C421" s="18" t="s">
        <v>402</v>
      </c>
      <c r="D421" s="18" t="s">
        <v>193</v>
      </c>
      <c r="E421" s="18" t="s">
        <v>289</v>
      </c>
      <c r="F421" s="18"/>
      <c r="G421" s="105">
        <f>G422+G424</f>
        <v>8221509</v>
      </c>
      <c r="H421" s="31"/>
      <c r="I421" s="31"/>
      <c r="J421" s="31"/>
      <c r="K421" s="31"/>
      <c r="L421" s="31"/>
      <c r="M421" s="31"/>
    </row>
    <row r="422" spans="1:13" ht="31.5">
      <c r="A422" s="1"/>
      <c r="B422" s="45" t="s">
        <v>771</v>
      </c>
      <c r="C422" s="18" t="s">
        <v>402</v>
      </c>
      <c r="D422" s="18" t="s">
        <v>193</v>
      </c>
      <c r="E422" s="18" t="s">
        <v>770</v>
      </c>
      <c r="F422" s="18"/>
      <c r="G422" s="104">
        <f>G423</f>
        <v>8180606</v>
      </c>
      <c r="H422" s="31"/>
      <c r="I422" s="31"/>
      <c r="J422" s="31"/>
      <c r="K422" s="31"/>
      <c r="L422" s="31"/>
      <c r="M422" s="31"/>
    </row>
    <row r="423" spans="1:13" ht="15.75">
      <c r="A423" s="1"/>
      <c r="B423" s="53" t="s">
        <v>409</v>
      </c>
      <c r="C423" s="18" t="s">
        <v>402</v>
      </c>
      <c r="D423" s="18" t="s">
        <v>193</v>
      </c>
      <c r="E423" s="18" t="s">
        <v>770</v>
      </c>
      <c r="F423" s="18" t="s">
        <v>410</v>
      </c>
      <c r="G423" s="104">
        <v>8180606</v>
      </c>
      <c r="H423" s="31"/>
      <c r="I423" s="31"/>
      <c r="J423" s="31"/>
      <c r="K423" s="31"/>
      <c r="L423" s="31"/>
      <c r="M423" s="31"/>
    </row>
    <row r="424" spans="1:13" ht="31.5">
      <c r="A424" s="1"/>
      <c r="B424" s="53" t="s">
        <v>772</v>
      </c>
      <c r="C424" s="18" t="s">
        <v>402</v>
      </c>
      <c r="D424" s="18" t="s">
        <v>193</v>
      </c>
      <c r="E424" s="18" t="s">
        <v>773</v>
      </c>
      <c r="F424" s="18"/>
      <c r="G424" s="104">
        <f>G425</f>
        <v>40903</v>
      </c>
      <c r="H424" s="31"/>
      <c r="I424" s="31"/>
      <c r="J424" s="31"/>
      <c r="K424" s="31"/>
      <c r="L424" s="31"/>
      <c r="M424" s="31"/>
    </row>
    <row r="425" spans="1:13" ht="31.5">
      <c r="A425" s="1"/>
      <c r="B425" s="45" t="s">
        <v>188</v>
      </c>
      <c r="C425" s="18" t="s">
        <v>402</v>
      </c>
      <c r="D425" s="18" t="s">
        <v>193</v>
      </c>
      <c r="E425" s="18" t="s">
        <v>773</v>
      </c>
      <c r="F425" s="18" t="s">
        <v>189</v>
      </c>
      <c r="G425" s="104">
        <v>40903</v>
      </c>
      <c r="H425" s="31"/>
      <c r="I425" s="31"/>
      <c r="J425" s="31"/>
      <c r="K425" s="31"/>
      <c r="L425" s="31"/>
      <c r="M425" s="31"/>
    </row>
    <row r="426" spans="1:13" ht="63">
      <c r="A426" s="1"/>
      <c r="B426" s="45" t="s">
        <v>431</v>
      </c>
      <c r="C426" s="47" t="s">
        <v>417</v>
      </c>
      <c r="D426" s="47" t="s">
        <v>193</v>
      </c>
      <c r="E426" s="47" t="s">
        <v>432</v>
      </c>
      <c r="F426" s="47"/>
      <c r="G426" s="105">
        <f>G427</f>
        <v>6837023</v>
      </c>
      <c r="H426" s="31"/>
      <c r="I426" s="31"/>
      <c r="J426" s="31"/>
      <c r="K426" s="31"/>
      <c r="L426" s="31"/>
      <c r="M426" s="31"/>
    </row>
    <row r="427" spans="1:13" ht="31.5">
      <c r="A427" s="1"/>
      <c r="B427" s="61" t="s">
        <v>433</v>
      </c>
      <c r="C427" s="47" t="s">
        <v>417</v>
      </c>
      <c r="D427" s="47" t="s">
        <v>193</v>
      </c>
      <c r="E427" s="47" t="s">
        <v>434</v>
      </c>
      <c r="F427" s="47"/>
      <c r="G427" s="105">
        <f>G428</f>
        <v>6837023</v>
      </c>
      <c r="H427" s="31"/>
      <c r="I427" s="31"/>
      <c r="J427" s="31"/>
      <c r="K427" s="31"/>
      <c r="L427" s="31"/>
      <c r="M427" s="31"/>
    </row>
    <row r="428" spans="1:13" ht="15.75">
      <c r="A428" s="1"/>
      <c r="B428" s="53" t="s">
        <v>409</v>
      </c>
      <c r="C428" s="47" t="s">
        <v>402</v>
      </c>
      <c r="D428" s="47" t="s">
        <v>193</v>
      </c>
      <c r="E428" s="47" t="s">
        <v>434</v>
      </c>
      <c r="F428" s="47" t="s">
        <v>410</v>
      </c>
      <c r="G428" s="105">
        <v>6837023</v>
      </c>
      <c r="H428" s="31"/>
      <c r="I428" s="31"/>
      <c r="J428" s="31"/>
      <c r="K428" s="31"/>
      <c r="L428" s="31"/>
      <c r="M428" s="31"/>
    </row>
    <row r="429" spans="1:13" ht="31.5">
      <c r="A429" s="1"/>
      <c r="B429" s="38" t="s">
        <v>458</v>
      </c>
      <c r="C429" s="52" t="s">
        <v>402</v>
      </c>
      <c r="D429" s="52" t="s">
        <v>193</v>
      </c>
      <c r="E429" s="52" t="s">
        <v>459</v>
      </c>
      <c r="F429" s="47"/>
      <c r="G429" s="109">
        <f>G430</f>
        <v>652824</v>
      </c>
      <c r="H429" s="31"/>
      <c r="I429" s="31"/>
      <c r="J429" s="31"/>
      <c r="K429" s="31"/>
      <c r="L429" s="31"/>
      <c r="M429" s="31"/>
    </row>
    <row r="430" spans="1:13" ht="47.25">
      <c r="A430" s="1"/>
      <c r="B430" s="44" t="s">
        <v>466</v>
      </c>
      <c r="C430" s="47" t="s">
        <v>402</v>
      </c>
      <c r="D430" s="47" t="s">
        <v>193</v>
      </c>
      <c r="E430" s="47" t="s">
        <v>467</v>
      </c>
      <c r="F430" s="47"/>
      <c r="G430" s="105">
        <f>G431</f>
        <v>652824</v>
      </c>
      <c r="H430" s="31"/>
      <c r="I430" s="31"/>
      <c r="J430" s="31"/>
      <c r="K430" s="31"/>
      <c r="L430" s="31"/>
      <c r="M430" s="31"/>
    </row>
    <row r="431" spans="1:13" ht="31.5">
      <c r="A431" s="1"/>
      <c r="B431" s="44" t="s">
        <v>474</v>
      </c>
      <c r="C431" s="47" t="s">
        <v>402</v>
      </c>
      <c r="D431" s="47" t="s">
        <v>193</v>
      </c>
      <c r="E431" s="47" t="s">
        <v>475</v>
      </c>
      <c r="F431" s="47"/>
      <c r="G431" s="105">
        <f>G432</f>
        <v>652824</v>
      </c>
      <c r="H431" s="31"/>
      <c r="I431" s="31"/>
      <c r="J431" s="31"/>
      <c r="K431" s="31"/>
      <c r="L431" s="31"/>
      <c r="M431" s="31"/>
    </row>
    <row r="432" spans="1:13" ht="15.75">
      <c r="A432" s="1"/>
      <c r="B432" s="53" t="s">
        <v>534</v>
      </c>
      <c r="C432" s="47" t="s">
        <v>402</v>
      </c>
      <c r="D432" s="47" t="s">
        <v>193</v>
      </c>
      <c r="E432" s="47" t="s">
        <v>535</v>
      </c>
      <c r="F432" s="47"/>
      <c r="G432" s="105">
        <f>G433</f>
        <v>652824</v>
      </c>
      <c r="H432" s="31"/>
      <c r="I432" s="31"/>
      <c r="J432" s="31"/>
      <c r="K432" s="31"/>
      <c r="L432" s="31"/>
      <c r="M432" s="31"/>
    </row>
    <row r="433" spans="1:13" ht="15.75">
      <c r="A433" s="1"/>
      <c r="B433" s="53" t="s">
        <v>409</v>
      </c>
      <c r="C433" s="47" t="s">
        <v>402</v>
      </c>
      <c r="D433" s="47" t="s">
        <v>193</v>
      </c>
      <c r="E433" s="47" t="s">
        <v>535</v>
      </c>
      <c r="F433" s="47" t="s">
        <v>410</v>
      </c>
      <c r="G433" s="105">
        <v>652824</v>
      </c>
      <c r="H433" s="31"/>
      <c r="I433" s="31"/>
      <c r="J433" s="31"/>
      <c r="K433" s="31"/>
      <c r="L433" s="31"/>
      <c r="M433" s="31"/>
    </row>
    <row r="434" spans="1:13" ht="15.75">
      <c r="A434" s="1"/>
      <c r="B434" s="48" t="s">
        <v>435</v>
      </c>
      <c r="C434" s="52" t="s">
        <v>402</v>
      </c>
      <c r="D434" s="52" t="s">
        <v>248</v>
      </c>
      <c r="E434" s="52"/>
      <c r="F434" s="52"/>
      <c r="G434" s="109">
        <f>G435</f>
        <v>2885697</v>
      </c>
      <c r="H434" s="31"/>
      <c r="I434" s="31"/>
      <c r="J434" s="31"/>
      <c r="K434" s="31"/>
      <c r="L434" s="31"/>
      <c r="M434" s="31"/>
    </row>
    <row r="435" spans="1:13" ht="31.5">
      <c r="A435" s="1"/>
      <c r="B435" s="38" t="s">
        <v>272</v>
      </c>
      <c r="C435" s="52" t="s">
        <v>402</v>
      </c>
      <c r="D435" s="52" t="s">
        <v>248</v>
      </c>
      <c r="E435" s="52" t="s">
        <v>195</v>
      </c>
      <c r="F435" s="52"/>
      <c r="G435" s="109">
        <f>G436+G446</f>
        <v>2885697</v>
      </c>
      <c r="H435" s="31"/>
      <c r="I435" s="31"/>
      <c r="J435" s="31"/>
      <c r="K435" s="31"/>
      <c r="L435" s="31"/>
      <c r="M435" s="31"/>
    </row>
    <row r="436" spans="1:13" ht="63">
      <c r="A436" s="1"/>
      <c r="B436" s="45" t="s">
        <v>273</v>
      </c>
      <c r="C436" s="47" t="s">
        <v>402</v>
      </c>
      <c r="D436" s="47" t="s">
        <v>436</v>
      </c>
      <c r="E436" s="47" t="s">
        <v>437</v>
      </c>
      <c r="F436" s="47"/>
      <c r="G436" s="105">
        <f>G437</f>
        <v>1968297</v>
      </c>
      <c r="H436" s="31"/>
      <c r="I436" s="31"/>
      <c r="J436" s="31"/>
      <c r="K436" s="31"/>
      <c r="L436" s="31"/>
      <c r="M436" s="31"/>
    </row>
    <row r="437" spans="1:13" ht="47.25">
      <c r="A437" s="1"/>
      <c r="B437" s="45" t="s">
        <v>438</v>
      </c>
      <c r="C437" s="47" t="s">
        <v>402</v>
      </c>
      <c r="D437" s="47" t="s">
        <v>248</v>
      </c>
      <c r="E437" s="47" t="s">
        <v>439</v>
      </c>
      <c r="F437" s="47"/>
      <c r="G437" s="105">
        <f>G438+G443+G441</f>
        <v>1968297</v>
      </c>
      <c r="H437" s="31"/>
      <c r="I437" s="31"/>
      <c r="J437" s="31"/>
      <c r="K437" s="31"/>
      <c r="L437" s="31"/>
      <c r="M437" s="31"/>
    </row>
    <row r="438" spans="1:13" ht="31.5">
      <c r="A438" s="1"/>
      <c r="B438" s="53" t="s">
        <v>440</v>
      </c>
      <c r="C438" s="47" t="s">
        <v>402</v>
      </c>
      <c r="D438" s="47" t="s">
        <v>248</v>
      </c>
      <c r="E438" s="47" t="s">
        <v>441</v>
      </c>
      <c r="F438" s="47"/>
      <c r="G438" s="105">
        <f>G439+G440</f>
        <v>1529000</v>
      </c>
      <c r="H438" s="31"/>
      <c r="I438" s="31"/>
      <c r="J438" s="31"/>
      <c r="K438" s="31"/>
      <c r="L438" s="31"/>
      <c r="M438" s="31"/>
    </row>
    <row r="439" spans="1:13" ht="63">
      <c r="A439" s="1"/>
      <c r="B439" s="45" t="s">
        <v>179</v>
      </c>
      <c r="C439" s="47" t="s">
        <v>402</v>
      </c>
      <c r="D439" s="47" t="s">
        <v>248</v>
      </c>
      <c r="E439" s="47" t="s">
        <v>441</v>
      </c>
      <c r="F439" s="47" t="s">
        <v>322</v>
      </c>
      <c r="G439" s="105">
        <v>1507000</v>
      </c>
      <c r="H439" s="31"/>
      <c r="I439" s="31"/>
      <c r="J439" s="31"/>
      <c r="K439" s="31"/>
      <c r="L439" s="31"/>
      <c r="M439" s="31"/>
    </row>
    <row r="440" spans="1:13" ht="31.5">
      <c r="A440" s="1"/>
      <c r="B440" s="45" t="s">
        <v>188</v>
      </c>
      <c r="C440" s="47" t="s">
        <v>402</v>
      </c>
      <c r="D440" s="47" t="s">
        <v>248</v>
      </c>
      <c r="E440" s="47" t="s">
        <v>441</v>
      </c>
      <c r="F440" s="47" t="s">
        <v>189</v>
      </c>
      <c r="G440" s="105">
        <v>22000</v>
      </c>
      <c r="H440" s="31"/>
      <c r="I440" s="31"/>
      <c r="J440" s="31"/>
      <c r="K440" s="31"/>
      <c r="L440" s="31"/>
      <c r="M440" s="31"/>
    </row>
    <row r="441" spans="1:13" ht="63">
      <c r="A441" s="1"/>
      <c r="B441" s="45" t="s">
        <v>764</v>
      </c>
      <c r="C441" s="47" t="s">
        <v>402</v>
      </c>
      <c r="D441" s="47" t="s">
        <v>248</v>
      </c>
      <c r="E441" s="47" t="s">
        <v>765</v>
      </c>
      <c r="F441" s="47"/>
      <c r="G441" s="105">
        <f>G442</f>
        <v>396500</v>
      </c>
      <c r="H441" s="31"/>
      <c r="I441" s="31"/>
      <c r="J441" s="31"/>
      <c r="K441" s="31"/>
      <c r="L441" s="31"/>
      <c r="M441" s="31"/>
    </row>
    <row r="442" spans="1:13" ht="63">
      <c r="A442" s="1"/>
      <c r="B442" s="45" t="s">
        <v>179</v>
      </c>
      <c r="C442" s="47" t="s">
        <v>402</v>
      </c>
      <c r="D442" s="47" t="s">
        <v>248</v>
      </c>
      <c r="E442" s="47" t="s">
        <v>765</v>
      </c>
      <c r="F442" s="47" t="s">
        <v>180</v>
      </c>
      <c r="G442" s="105">
        <v>396500</v>
      </c>
      <c r="H442" s="31"/>
      <c r="I442" s="31"/>
      <c r="J442" s="31"/>
      <c r="K442" s="31"/>
      <c r="L442" s="31"/>
      <c r="M442" s="31"/>
    </row>
    <row r="443" spans="1:13" ht="31.5">
      <c r="A443" s="1"/>
      <c r="B443" s="44" t="s">
        <v>177</v>
      </c>
      <c r="C443" s="18" t="s">
        <v>402</v>
      </c>
      <c r="D443" s="18" t="s">
        <v>436</v>
      </c>
      <c r="E443" s="18" t="s">
        <v>686</v>
      </c>
      <c r="F443" s="18"/>
      <c r="G443" s="104">
        <f>G444+G445</f>
        <v>42797</v>
      </c>
      <c r="H443" s="31"/>
      <c r="I443" s="31"/>
      <c r="J443" s="31"/>
      <c r="K443" s="31"/>
      <c r="L443" s="31"/>
      <c r="M443" s="31"/>
    </row>
    <row r="444" spans="1:13" ht="15.75">
      <c r="A444" s="1"/>
      <c r="B444" s="53" t="s">
        <v>409</v>
      </c>
      <c r="C444" s="18" t="s">
        <v>402</v>
      </c>
      <c r="D444" s="18" t="s">
        <v>248</v>
      </c>
      <c r="E444" s="18" t="s">
        <v>686</v>
      </c>
      <c r="F444" s="18" t="s">
        <v>410</v>
      </c>
      <c r="G444" s="104">
        <v>41797</v>
      </c>
      <c r="H444" s="31"/>
      <c r="I444" s="31"/>
      <c r="J444" s="31"/>
      <c r="K444" s="31"/>
      <c r="L444" s="31"/>
      <c r="M444" s="31"/>
    </row>
    <row r="445" spans="1:13" ht="15.75">
      <c r="A445" s="1"/>
      <c r="B445" s="51" t="s">
        <v>190</v>
      </c>
      <c r="C445" s="18" t="s">
        <v>402</v>
      </c>
      <c r="D445" s="18" t="s">
        <v>248</v>
      </c>
      <c r="E445" s="18" t="s">
        <v>686</v>
      </c>
      <c r="F445" s="18" t="s">
        <v>191</v>
      </c>
      <c r="G445" s="104">
        <v>1000</v>
      </c>
      <c r="H445" s="31"/>
      <c r="I445" s="31"/>
      <c r="J445" s="31"/>
      <c r="K445" s="31"/>
      <c r="L445" s="31"/>
      <c r="M445" s="31"/>
    </row>
    <row r="446" spans="1:13" ht="63">
      <c r="A446" s="1"/>
      <c r="B446" s="45" t="s">
        <v>581</v>
      </c>
      <c r="C446" s="18" t="s">
        <v>402</v>
      </c>
      <c r="D446" s="18" t="s">
        <v>248</v>
      </c>
      <c r="E446" s="47" t="s">
        <v>197</v>
      </c>
      <c r="F446" s="47"/>
      <c r="G446" s="105">
        <f>G447</f>
        <v>917400</v>
      </c>
      <c r="H446" s="31"/>
      <c r="I446" s="31"/>
      <c r="J446" s="31"/>
      <c r="K446" s="31"/>
      <c r="L446" s="31"/>
      <c r="M446" s="31"/>
    </row>
    <row r="447" spans="1:13" ht="63">
      <c r="A447" s="1"/>
      <c r="B447" s="45" t="s">
        <v>198</v>
      </c>
      <c r="C447" s="18" t="s">
        <v>402</v>
      </c>
      <c r="D447" s="18" t="s">
        <v>248</v>
      </c>
      <c r="E447" s="47" t="s">
        <v>199</v>
      </c>
      <c r="F447" s="47"/>
      <c r="G447" s="105">
        <f>G448</f>
        <v>917400</v>
      </c>
      <c r="H447" s="31"/>
      <c r="I447" s="31"/>
      <c r="J447" s="31"/>
      <c r="K447" s="31"/>
      <c r="L447" s="31"/>
      <c r="M447" s="31"/>
    </row>
    <row r="448" spans="1:13" ht="47.25">
      <c r="A448" s="1"/>
      <c r="B448" s="45" t="s">
        <v>200</v>
      </c>
      <c r="C448" s="18" t="s">
        <v>402</v>
      </c>
      <c r="D448" s="18" t="s">
        <v>248</v>
      </c>
      <c r="E448" s="23" t="s">
        <v>201</v>
      </c>
      <c r="F448" s="47"/>
      <c r="G448" s="105">
        <f>G449+G450</f>
        <v>917400</v>
      </c>
      <c r="H448" s="31"/>
      <c r="I448" s="31"/>
      <c r="J448" s="31"/>
      <c r="K448" s="31"/>
      <c r="L448" s="31"/>
      <c r="M448" s="31"/>
    </row>
    <row r="449" spans="1:13" ht="63">
      <c r="A449" s="1"/>
      <c r="B449" s="45" t="s">
        <v>179</v>
      </c>
      <c r="C449" s="18" t="s">
        <v>402</v>
      </c>
      <c r="D449" s="18" t="s">
        <v>248</v>
      </c>
      <c r="E449" s="23" t="s">
        <v>201</v>
      </c>
      <c r="F449" s="47" t="s">
        <v>180</v>
      </c>
      <c r="G449" s="104">
        <v>801283</v>
      </c>
      <c r="H449" s="31"/>
      <c r="I449" s="31"/>
      <c r="J449" s="31"/>
      <c r="K449" s="31"/>
      <c r="L449" s="31"/>
      <c r="M449" s="31"/>
    </row>
    <row r="450" spans="1:13" ht="31.5">
      <c r="A450" s="1"/>
      <c r="B450" s="45" t="s">
        <v>188</v>
      </c>
      <c r="C450" s="18" t="s">
        <v>402</v>
      </c>
      <c r="D450" s="18" t="s">
        <v>248</v>
      </c>
      <c r="E450" s="23" t="s">
        <v>201</v>
      </c>
      <c r="F450" s="47" t="s">
        <v>189</v>
      </c>
      <c r="G450" s="104">
        <v>116117</v>
      </c>
      <c r="H450" s="31"/>
      <c r="I450" s="31"/>
      <c r="J450" s="31"/>
      <c r="K450" s="31"/>
      <c r="L450" s="31"/>
      <c r="M450" s="31"/>
    </row>
    <row r="451" spans="1:13" ht="15.75">
      <c r="A451" s="1"/>
      <c r="B451" s="54" t="s">
        <v>572</v>
      </c>
      <c r="C451" s="52" t="s">
        <v>264</v>
      </c>
      <c r="D451" s="52"/>
      <c r="E451" s="52"/>
      <c r="F451" s="52"/>
      <c r="G451" s="109">
        <f>G452</f>
        <v>151398904.8</v>
      </c>
      <c r="H451" s="31"/>
      <c r="I451" s="31"/>
      <c r="J451" s="31"/>
      <c r="K451" s="31"/>
      <c r="L451" s="31"/>
      <c r="M451" s="31"/>
    </row>
    <row r="452" spans="1:13" ht="15.75">
      <c r="A452" s="1"/>
      <c r="B452" s="48" t="s">
        <v>573</v>
      </c>
      <c r="C452" s="52" t="s">
        <v>264</v>
      </c>
      <c r="D452" s="52" t="s">
        <v>172</v>
      </c>
      <c r="E452" s="52"/>
      <c r="F452" s="52"/>
      <c r="G452" s="109">
        <f>G464+G453</f>
        <v>151398904.8</v>
      </c>
      <c r="H452" s="31"/>
      <c r="I452" s="31"/>
      <c r="J452" s="31"/>
      <c r="K452" s="31"/>
      <c r="L452" s="31"/>
      <c r="M452" s="31"/>
    </row>
    <row r="453" spans="1:13" ht="47.25">
      <c r="A453" s="1"/>
      <c r="B453" s="199" t="s">
        <v>366</v>
      </c>
      <c r="C453" s="200" t="s">
        <v>264</v>
      </c>
      <c r="D453" s="200" t="s">
        <v>172</v>
      </c>
      <c r="E453" s="200" t="s">
        <v>367</v>
      </c>
      <c r="F453" s="200"/>
      <c r="G453" s="154">
        <f>G454</f>
        <v>151151904.8</v>
      </c>
      <c r="H453" s="31"/>
      <c r="I453" s="31"/>
      <c r="J453" s="31"/>
      <c r="K453" s="31"/>
      <c r="L453" s="31"/>
      <c r="M453" s="31"/>
    </row>
    <row r="454" spans="1:13" ht="94.5">
      <c r="A454" s="1"/>
      <c r="B454" s="140" t="s">
        <v>368</v>
      </c>
      <c r="C454" s="116" t="s">
        <v>264</v>
      </c>
      <c r="D454" s="116" t="s">
        <v>172</v>
      </c>
      <c r="E454" s="116" t="s">
        <v>369</v>
      </c>
      <c r="F454" s="116"/>
      <c r="G454" s="147">
        <f>G455+G459</f>
        <v>151151904.8</v>
      </c>
      <c r="H454" s="31"/>
      <c r="I454" s="31"/>
      <c r="J454" s="31"/>
      <c r="K454" s="31"/>
      <c r="L454" s="31"/>
      <c r="M454" s="31"/>
    </row>
    <row r="455" spans="1:13" ht="31.5">
      <c r="A455" s="1"/>
      <c r="B455" s="114" t="s">
        <v>643</v>
      </c>
      <c r="C455" s="116" t="s">
        <v>264</v>
      </c>
      <c r="D455" s="116" t="s">
        <v>172</v>
      </c>
      <c r="E455" s="116" t="s">
        <v>645</v>
      </c>
      <c r="F455" s="116"/>
      <c r="G455" s="117">
        <f>G456</f>
        <v>212000</v>
      </c>
      <c r="H455" s="31"/>
      <c r="I455" s="31"/>
      <c r="J455" s="31"/>
      <c r="K455" s="31"/>
      <c r="L455" s="31"/>
      <c r="M455" s="31"/>
    </row>
    <row r="456" spans="1:13" ht="31.5">
      <c r="A456" s="1"/>
      <c r="B456" s="115" t="s">
        <v>720</v>
      </c>
      <c r="C456" s="116" t="s">
        <v>264</v>
      </c>
      <c r="D456" s="116" t="s">
        <v>172</v>
      </c>
      <c r="E456" s="116" t="s">
        <v>721</v>
      </c>
      <c r="F456" s="116"/>
      <c r="G456" s="117">
        <f>G457+G458</f>
        <v>212000</v>
      </c>
      <c r="H456" s="31"/>
      <c r="I456" s="31"/>
      <c r="J456" s="31"/>
      <c r="K456" s="31"/>
      <c r="L456" s="31"/>
      <c r="M456" s="31"/>
    </row>
    <row r="457" spans="1:13" ht="31.5">
      <c r="A457" s="1"/>
      <c r="B457" s="45" t="s">
        <v>188</v>
      </c>
      <c r="C457" s="116" t="s">
        <v>264</v>
      </c>
      <c r="D457" s="116" t="s">
        <v>172</v>
      </c>
      <c r="E457" s="116" t="s">
        <v>721</v>
      </c>
      <c r="F457" s="116" t="s">
        <v>189</v>
      </c>
      <c r="G457" s="117">
        <v>140000</v>
      </c>
      <c r="H457" s="31"/>
      <c r="I457" s="31"/>
      <c r="J457" s="31"/>
      <c r="K457" s="31"/>
      <c r="L457" s="31"/>
      <c r="M457" s="31"/>
    </row>
    <row r="458" spans="1:13" ht="31.5">
      <c r="A458" s="1"/>
      <c r="B458" s="115" t="s">
        <v>350</v>
      </c>
      <c r="C458" s="116" t="s">
        <v>264</v>
      </c>
      <c r="D458" s="116" t="s">
        <v>172</v>
      </c>
      <c r="E458" s="116" t="s">
        <v>721</v>
      </c>
      <c r="F458" s="116" t="s">
        <v>351</v>
      </c>
      <c r="G458" s="117">
        <v>72000</v>
      </c>
      <c r="H458" s="31"/>
      <c r="I458" s="31"/>
      <c r="J458" s="31"/>
      <c r="K458" s="31"/>
      <c r="L458" s="31"/>
      <c r="M458" s="31"/>
    </row>
    <row r="459" spans="1:13" ht="15.75">
      <c r="A459" s="1"/>
      <c r="B459" s="194" t="s">
        <v>767</v>
      </c>
      <c r="C459" s="116" t="s">
        <v>264</v>
      </c>
      <c r="D459" s="116" t="s">
        <v>172</v>
      </c>
      <c r="E459" s="116" t="s">
        <v>632</v>
      </c>
      <c r="F459" s="116"/>
      <c r="G459" s="147">
        <f>G460+G462</f>
        <v>150939904.8</v>
      </c>
      <c r="H459" s="31"/>
      <c r="I459" s="31"/>
      <c r="J459" s="31"/>
      <c r="K459" s="31"/>
      <c r="L459" s="31"/>
      <c r="M459" s="31"/>
    </row>
    <row r="460" spans="1:13" ht="47.25">
      <c r="A460" s="1"/>
      <c r="B460" s="115" t="s">
        <v>748</v>
      </c>
      <c r="C460" s="116" t="s">
        <v>264</v>
      </c>
      <c r="D460" s="116" t="s">
        <v>172</v>
      </c>
      <c r="E460" s="116" t="s">
        <v>633</v>
      </c>
      <c r="F460" s="116"/>
      <c r="G460" s="147">
        <f>G461</f>
        <v>139308460</v>
      </c>
      <c r="H460" s="31"/>
      <c r="I460" s="31"/>
      <c r="J460" s="31"/>
      <c r="K460" s="31"/>
      <c r="L460" s="31"/>
      <c r="M460" s="31"/>
    </row>
    <row r="461" spans="1:13" ht="31.5">
      <c r="A461" s="1"/>
      <c r="B461" s="115" t="s">
        <v>350</v>
      </c>
      <c r="C461" s="116" t="s">
        <v>264</v>
      </c>
      <c r="D461" s="116" t="s">
        <v>172</v>
      </c>
      <c r="E461" s="116" t="s">
        <v>633</v>
      </c>
      <c r="F461" s="116" t="s">
        <v>351</v>
      </c>
      <c r="G461" s="147">
        <v>139308460</v>
      </c>
      <c r="H461" s="31"/>
      <c r="I461" s="31"/>
      <c r="J461" s="31"/>
      <c r="K461" s="31"/>
      <c r="L461" s="31"/>
      <c r="M461" s="31"/>
    </row>
    <row r="462" spans="1:13" ht="63">
      <c r="A462" s="1"/>
      <c r="B462" s="115" t="s">
        <v>749</v>
      </c>
      <c r="C462" s="116" t="s">
        <v>264</v>
      </c>
      <c r="D462" s="116" t="s">
        <v>172</v>
      </c>
      <c r="E462" s="116" t="s">
        <v>719</v>
      </c>
      <c r="F462" s="116"/>
      <c r="G462" s="147">
        <f>G463</f>
        <v>11631444.8</v>
      </c>
      <c r="H462" s="31"/>
      <c r="I462" s="31"/>
      <c r="J462" s="31"/>
      <c r="K462" s="31"/>
      <c r="L462" s="31"/>
      <c r="M462" s="31"/>
    </row>
    <row r="463" spans="1:13" ht="31.5">
      <c r="A463" s="1"/>
      <c r="B463" s="115" t="s">
        <v>350</v>
      </c>
      <c r="C463" s="116" t="s">
        <v>264</v>
      </c>
      <c r="D463" s="116" t="s">
        <v>172</v>
      </c>
      <c r="E463" s="116" t="s">
        <v>719</v>
      </c>
      <c r="F463" s="116" t="s">
        <v>351</v>
      </c>
      <c r="G463" s="147">
        <v>11631444.8</v>
      </c>
      <c r="H463" s="31"/>
      <c r="I463" s="31"/>
      <c r="J463" s="31"/>
      <c r="K463" s="31"/>
      <c r="L463" s="31"/>
      <c r="M463" s="31"/>
    </row>
    <row r="464" spans="1:13" ht="63">
      <c r="A464" s="1"/>
      <c r="B464" s="127" t="s">
        <v>512</v>
      </c>
      <c r="C464" s="138" t="s">
        <v>264</v>
      </c>
      <c r="D464" s="138" t="s">
        <v>172</v>
      </c>
      <c r="E464" s="138" t="s">
        <v>513</v>
      </c>
      <c r="F464" s="138"/>
      <c r="G464" s="126">
        <f>G465</f>
        <v>247000</v>
      </c>
      <c r="H464" s="31"/>
      <c r="I464" s="31"/>
      <c r="J464" s="31"/>
      <c r="K464" s="31"/>
      <c r="L464" s="31"/>
      <c r="M464" s="31"/>
    </row>
    <row r="465" spans="1:13" ht="94.5">
      <c r="A465" s="1"/>
      <c r="B465" s="115" t="s">
        <v>574</v>
      </c>
      <c r="C465" s="128" t="s">
        <v>264</v>
      </c>
      <c r="D465" s="128" t="s">
        <v>172</v>
      </c>
      <c r="E465" s="128" t="s">
        <v>575</v>
      </c>
      <c r="F465" s="128"/>
      <c r="G465" s="117">
        <f>G466</f>
        <v>247000</v>
      </c>
      <c r="H465" s="31"/>
      <c r="I465" s="31"/>
      <c r="J465" s="31"/>
      <c r="K465" s="31"/>
      <c r="L465" s="31"/>
      <c r="M465" s="31"/>
    </row>
    <row r="466" spans="1:13" ht="47.25">
      <c r="A466" s="1"/>
      <c r="B466" s="121" t="s">
        <v>576</v>
      </c>
      <c r="C466" s="135" t="s">
        <v>264</v>
      </c>
      <c r="D466" s="135" t="s">
        <v>172</v>
      </c>
      <c r="E466" s="135" t="s">
        <v>577</v>
      </c>
      <c r="F466" s="135"/>
      <c r="G466" s="136">
        <f>G467</f>
        <v>247000</v>
      </c>
      <c r="H466" s="31"/>
      <c r="I466" s="31"/>
      <c r="J466" s="31"/>
      <c r="K466" s="31"/>
      <c r="L466" s="31"/>
      <c r="M466" s="31"/>
    </row>
    <row r="467" spans="1:13" ht="63">
      <c r="A467" s="1"/>
      <c r="B467" s="45" t="s">
        <v>578</v>
      </c>
      <c r="C467" s="47" t="s">
        <v>264</v>
      </c>
      <c r="D467" s="47" t="s">
        <v>172</v>
      </c>
      <c r="E467" s="47" t="s">
        <v>579</v>
      </c>
      <c r="F467" s="47"/>
      <c r="G467" s="105">
        <f>G468</f>
        <v>247000</v>
      </c>
      <c r="H467" s="31"/>
      <c r="I467" s="31"/>
      <c r="J467" s="31"/>
      <c r="K467" s="31"/>
      <c r="L467" s="31"/>
      <c r="M467" s="31"/>
    </row>
    <row r="468" spans="1:13" ht="31.5">
      <c r="A468" s="1"/>
      <c r="B468" s="45" t="s">
        <v>188</v>
      </c>
      <c r="C468" s="47" t="s">
        <v>580</v>
      </c>
      <c r="D468" s="47" t="s">
        <v>172</v>
      </c>
      <c r="E468" s="47" t="s">
        <v>579</v>
      </c>
      <c r="F468" s="47" t="s">
        <v>189</v>
      </c>
      <c r="G468" s="105">
        <v>247000</v>
      </c>
      <c r="H468" s="31"/>
      <c r="I468" s="31"/>
      <c r="J468" s="31"/>
      <c r="K468" s="31"/>
      <c r="L468" s="31"/>
      <c r="M468" s="31"/>
    </row>
    <row r="469" spans="1:13" ht="31.5">
      <c r="A469" s="1"/>
      <c r="B469" s="48" t="s">
        <v>442</v>
      </c>
      <c r="C469" s="52" t="s">
        <v>443</v>
      </c>
      <c r="D469" s="52"/>
      <c r="E469" s="52"/>
      <c r="F469" s="52"/>
      <c r="G469" s="109">
        <f aca="true" t="shared" si="2" ref="G469:G474">G470</f>
        <v>9393876</v>
      </c>
      <c r="H469" s="31"/>
      <c r="I469" s="31"/>
      <c r="J469" s="31"/>
      <c r="K469" s="31"/>
      <c r="L469" s="31"/>
      <c r="M469" s="31"/>
    </row>
    <row r="470" spans="1:13" ht="47.25">
      <c r="A470" s="1"/>
      <c r="B470" s="38" t="s">
        <v>444</v>
      </c>
      <c r="C470" s="52" t="s">
        <v>445</v>
      </c>
      <c r="D470" s="52" t="s">
        <v>170</v>
      </c>
      <c r="E470" s="52"/>
      <c r="F470" s="52"/>
      <c r="G470" s="109">
        <f t="shared" si="2"/>
        <v>9393876</v>
      </c>
      <c r="H470" s="31"/>
      <c r="I470" s="31"/>
      <c r="J470" s="31"/>
      <c r="K470" s="31"/>
      <c r="L470" s="31"/>
      <c r="M470" s="31"/>
    </row>
    <row r="471" spans="1:13" ht="47.25">
      <c r="A471" s="1"/>
      <c r="B471" s="48" t="s">
        <v>249</v>
      </c>
      <c r="C471" s="52" t="s">
        <v>445</v>
      </c>
      <c r="D471" s="52" t="s">
        <v>170</v>
      </c>
      <c r="E471" s="52" t="s">
        <v>250</v>
      </c>
      <c r="F471" s="47"/>
      <c r="G471" s="105">
        <f t="shared" si="2"/>
        <v>9393876</v>
      </c>
      <c r="H471" s="31"/>
      <c r="I471" s="31"/>
      <c r="J471" s="31"/>
      <c r="K471" s="31"/>
      <c r="L471" s="31"/>
      <c r="M471" s="31"/>
    </row>
    <row r="472" spans="1:13" ht="63">
      <c r="A472" s="1"/>
      <c r="B472" s="45" t="s">
        <v>446</v>
      </c>
      <c r="C472" s="47" t="s">
        <v>443</v>
      </c>
      <c r="D472" s="47" t="s">
        <v>170</v>
      </c>
      <c r="E472" s="47" t="s">
        <v>447</v>
      </c>
      <c r="F472" s="47"/>
      <c r="G472" s="105">
        <f t="shared" si="2"/>
        <v>9393876</v>
      </c>
      <c r="H472" s="31"/>
      <c r="I472" s="31"/>
      <c r="J472" s="31"/>
      <c r="K472" s="31"/>
      <c r="L472" s="31"/>
      <c r="M472" s="31"/>
    </row>
    <row r="473" spans="1:13" ht="31.5">
      <c r="A473" s="1"/>
      <c r="B473" s="45" t="s">
        <v>448</v>
      </c>
      <c r="C473" s="47" t="s">
        <v>445</v>
      </c>
      <c r="D473" s="47" t="s">
        <v>262</v>
      </c>
      <c r="E473" s="47" t="s">
        <v>449</v>
      </c>
      <c r="F473" s="47"/>
      <c r="G473" s="105">
        <f t="shared" si="2"/>
        <v>9393876</v>
      </c>
      <c r="H473" s="31"/>
      <c r="I473" s="31"/>
      <c r="J473" s="31"/>
      <c r="K473" s="31"/>
      <c r="L473" s="31"/>
      <c r="M473" s="31"/>
    </row>
    <row r="474" spans="1:13" ht="31.5">
      <c r="A474" s="1"/>
      <c r="B474" s="45" t="s">
        <v>450</v>
      </c>
      <c r="C474" s="47" t="s">
        <v>443</v>
      </c>
      <c r="D474" s="47" t="s">
        <v>170</v>
      </c>
      <c r="E474" s="47" t="s">
        <v>451</v>
      </c>
      <c r="F474" s="47"/>
      <c r="G474" s="105">
        <f t="shared" si="2"/>
        <v>9393876</v>
      </c>
      <c r="H474" s="31"/>
      <c r="I474" s="31"/>
      <c r="J474" s="31"/>
      <c r="K474" s="31"/>
      <c r="L474" s="31"/>
      <c r="M474" s="31"/>
    </row>
    <row r="475" spans="1:13" ht="15.75">
      <c r="A475" s="1"/>
      <c r="B475" s="69" t="s">
        <v>452</v>
      </c>
      <c r="C475" s="91" t="s">
        <v>443</v>
      </c>
      <c r="D475" s="91" t="s">
        <v>170</v>
      </c>
      <c r="E475" s="91" t="s">
        <v>451</v>
      </c>
      <c r="F475" s="91" t="s">
        <v>453</v>
      </c>
      <c r="G475" s="112">
        <v>9393876</v>
      </c>
      <c r="H475" s="31"/>
      <c r="I475" s="31"/>
      <c r="J475" s="31"/>
      <c r="K475" s="31"/>
      <c r="L475" s="31"/>
      <c r="M475" s="31"/>
    </row>
    <row r="476" spans="1:13" ht="15.75">
      <c r="A476" s="1"/>
      <c r="B476" s="1"/>
      <c r="C476" s="1"/>
      <c r="D476" s="1"/>
      <c r="E476" s="1"/>
      <c r="F476" s="1"/>
      <c r="G476" s="1"/>
      <c r="H476" s="31"/>
      <c r="I476" s="31"/>
      <c r="J476" s="31"/>
      <c r="K476" s="31"/>
      <c r="L476" s="31"/>
      <c r="M476" s="31"/>
    </row>
    <row r="477" spans="1:13" ht="15.75">
      <c r="A477" s="1"/>
      <c r="B477" s="1"/>
      <c r="C477" s="1"/>
      <c r="D477" s="1"/>
      <c r="E477" s="1"/>
      <c r="F477" s="1"/>
      <c r="G477" s="1"/>
      <c r="H477" s="31"/>
      <c r="I477" s="31"/>
      <c r="J477" s="31"/>
      <c r="K477" s="31"/>
      <c r="L477" s="31"/>
      <c r="M477" s="31"/>
    </row>
    <row r="478" spans="1:13" ht="15.75">
      <c r="A478" s="1"/>
      <c r="B478" s="1"/>
      <c r="C478" s="1"/>
      <c r="D478" s="1"/>
      <c r="E478" s="1"/>
      <c r="F478" s="1"/>
      <c r="G478" s="1"/>
      <c r="H478" s="31"/>
      <c r="I478" s="31"/>
      <c r="J478" s="31"/>
      <c r="K478" s="31"/>
      <c r="L478" s="31"/>
      <c r="M478" s="31"/>
    </row>
    <row r="479" spans="1:13" ht="15.75">
      <c r="A479" s="1"/>
      <c r="B479" s="1"/>
      <c r="C479" s="1"/>
      <c r="D479" s="1"/>
      <c r="E479" s="1"/>
      <c r="F479" s="1"/>
      <c r="G479" s="1"/>
      <c r="H479" s="31"/>
      <c r="I479" s="31"/>
      <c r="J479" s="31"/>
      <c r="K479" s="31"/>
      <c r="L479" s="31"/>
      <c r="M479" s="31"/>
    </row>
    <row r="480" spans="1:13" ht="15.75">
      <c r="A480" s="1"/>
      <c r="B480" s="1"/>
      <c r="C480" s="1"/>
      <c r="D480" s="1"/>
      <c r="E480" s="1"/>
      <c r="F480" s="1"/>
      <c r="G480" s="1"/>
      <c r="H480" s="31"/>
      <c r="I480" s="31"/>
      <c r="J480" s="31"/>
      <c r="K480" s="31"/>
      <c r="L480" s="31"/>
      <c r="M480" s="31"/>
    </row>
    <row r="481" spans="1:13" ht="15.75">
      <c r="A481" s="1"/>
      <c r="B481" s="1"/>
      <c r="C481" s="1"/>
      <c r="D481" s="1"/>
      <c r="E481" s="1"/>
      <c r="F481" s="1"/>
      <c r="G481" s="1"/>
      <c r="H481" s="31"/>
      <c r="I481" s="31"/>
      <c r="J481" s="31"/>
      <c r="K481" s="31"/>
      <c r="L481" s="31"/>
      <c r="M481" s="31"/>
    </row>
    <row r="482" spans="1:13" ht="15.75">
      <c r="A482" s="1"/>
      <c r="B482" s="1"/>
      <c r="C482" s="1"/>
      <c r="D482" s="1"/>
      <c r="E482" s="1"/>
      <c r="F482" s="1"/>
      <c r="G482" s="1"/>
      <c r="H482" s="31"/>
      <c r="I482" s="31"/>
      <c r="J482" s="31"/>
      <c r="K482" s="31"/>
      <c r="L482" s="31"/>
      <c r="M482" s="31"/>
    </row>
    <row r="483" spans="1:13" ht="15.75">
      <c r="A483" s="1"/>
      <c r="B483" s="1"/>
      <c r="C483" s="1"/>
      <c r="D483" s="1"/>
      <c r="E483" s="1"/>
      <c r="F483" s="1"/>
      <c r="G483" s="1"/>
      <c r="H483" s="49"/>
      <c r="I483" s="31"/>
      <c r="J483" s="31"/>
      <c r="K483" s="31"/>
      <c r="L483" s="31"/>
      <c r="M483" s="31"/>
    </row>
    <row r="484" spans="1:13" ht="15.75">
      <c r="A484" s="1"/>
      <c r="B484" s="1"/>
      <c r="C484" s="1"/>
      <c r="D484" s="1"/>
      <c r="E484" s="1"/>
      <c r="F484" s="1"/>
      <c r="G484" s="1"/>
      <c r="H484" s="49"/>
      <c r="I484" s="31"/>
      <c r="J484" s="31"/>
      <c r="K484" s="31"/>
      <c r="L484" s="31"/>
      <c r="M484" s="31"/>
    </row>
    <row r="485" spans="1:13" ht="13.5" customHeight="1">
      <c r="A485" s="1"/>
      <c r="B485" s="1"/>
      <c r="C485" s="1"/>
      <c r="D485" s="1"/>
      <c r="E485" s="1"/>
      <c r="F485" s="1"/>
      <c r="G485" s="1"/>
      <c r="H485" s="31"/>
      <c r="I485" s="31"/>
      <c r="J485" s="31"/>
      <c r="K485" s="31"/>
      <c r="L485" s="31"/>
      <c r="M485" s="31"/>
    </row>
    <row r="486" spans="1:13" ht="15.75">
      <c r="A486" s="1"/>
      <c r="B486" s="1"/>
      <c r="C486" s="1"/>
      <c r="D486" s="1"/>
      <c r="E486" s="1"/>
      <c r="F486" s="1"/>
      <c r="G486" s="1"/>
      <c r="H486" s="31"/>
      <c r="I486" s="31"/>
      <c r="J486" s="31"/>
      <c r="K486" s="31"/>
      <c r="L486" s="31"/>
      <c r="M486" s="31"/>
    </row>
    <row r="487" spans="1:13" ht="15.75">
      <c r="A487" s="1"/>
      <c r="B487" s="1"/>
      <c r="C487" s="1"/>
      <c r="D487" s="1"/>
      <c r="E487" s="1"/>
      <c r="F487" s="1"/>
      <c r="G487" s="1"/>
      <c r="H487" s="31"/>
      <c r="I487" s="31"/>
      <c r="J487" s="31"/>
      <c r="K487" s="31"/>
      <c r="L487" s="31"/>
      <c r="M487" s="31"/>
    </row>
    <row r="488" spans="1:13" ht="15.75">
      <c r="A488" s="1"/>
      <c r="B488" s="1"/>
      <c r="C488" s="1"/>
      <c r="D488" s="1"/>
      <c r="E488" s="1"/>
      <c r="F488" s="1"/>
      <c r="G488" s="1"/>
      <c r="H488" s="31"/>
      <c r="I488" s="31"/>
      <c r="J488" s="31"/>
      <c r="K488" s="31"/>
      <c r="L488" s="31"/>
      <c r="M488" s="31"/>
    </row>
    <row r="489" spans="1:13" ht="15.75">
      <c r="A489" s="1"/>
      <c r="B489" s="1"/>
      <c r="C489" s="1"/>
      <c r="D489" s="1"/>
      <c r="E489" s="1"/>
      <c r="F489" s="1"/>
      <c r="G489" s="1"/>
      <c r="H489" s="31"/>
      <c r="I489" s="31"/>
      <c r="J489" s="31"/>
      <c r="K489" s="31"/>
      <c r="L489" s="31"/>
      <c r="M489" s="31"/>
    </row>
    <row r="490" spans="1:13" ht="15.75">
      <c r="A490" s="1"/>
      <c r="B490" s="1"/>
      <c r="C490" s="1"/>
      <c r="D490" s="1"/>
      <c r="E490" s="1"/>
      <c r="F490" s="1"/>
      <c r="G490" s="1"/>
      <c r="H490" s="31"/>
      <c r="I490" s="31"/>
      <c r="J490" s="31"/>
      <c r="K490" s="31"/>
      <c r="L490" s="31"/>
      <c r="M490" s="31"/>
    </row>
    <row r="491" spans="1:13" ht="15.75">
      <c r="A491" s="1"/>
      <c r="B491" s="1"/>
      <c r="C491" s="1"/>
      <c r="D491" s="1"/>
      <c r="E491" s="1"/>
      <c r="F491" s="1"/>
      <c r="G491" s="1"/>
      <c r="H491" s="31"/>
      <c r="I491" s="31"/>
      <c r="J491" s="31"/>
      <c r="K491" s="31"/>
      <c r="L491" s="31"/>
      <c r="M491" s="31"/>
    </row>
    <row r="492" spans="1:13" ht="15.75">
      <c r="A492" s="1"/>
      <c r="B492" s="1"/>
      <c r="C492" s="1"/>
      <c r="D492" s="1"/>
      <c r="E492" s="1"/>
      <c r="F492" s="1"/>
      <c r="G492" s="1"/>
      <c r="H492" s="31"/>
      <c r="I492" s="31"/>
      <c r="J492" s="31"/>
      <c r="K492" s="31"/>
      <c r="L492" s="31"/>
      <c r="M492" s="31"/>
    </row>
    <row r="493" spans="1:13" ht="15.75">
      <c r="A493" s="1"/>
      <c r="B493" s="1"/>
      <c r="C493" s="1"/>
      <c r="D493" s="1"/>
      <c r="E493" s="1"/>
      <c r="F493" s="1"/>
      <c r="G493" s="1"/>
      <c r="H493" s="31"/>
      <c r="I493" s="31"/>
      <c r="J493" s="31"/>
      <c r="K493" s="31"/>
      <c r="L493" s="31"/>
      <c r="M493" s="31"/>
    </row>
    <row r="494" spans="1:13" ht="15.75">
      <c r="A494" s="1"/>
      <c r="B494" s="1"/>
      <c r="C494" s="1"/>
      <c r="D494" s="1"/>
      <c r="E494" s="1"/>
      <c r="F494" s="1"/>
      <c r="G494" s="1"/>
      <c r="H494" s="31"/>
      <c r="I494" s="31"/>
      <c r="J494" s="31"/>
      <c r="K494" s="31"/>
      <c r="L494" s="31"/>
      <c r="M494" s="31"/>
    </row>
    <row r="495" spans="1:13" ht="15.75">
      <c r="A495" s="1"/>
      <c r="B495" s="1"/>
      <c r="C495" s="1"/>
      <c r="D495" s="1"/>
      <c r="E495" s="1"/>
      <c r="F495" s="1"/>
      <c r="G495" s="1"/>
      <c r="H495" s="31"/>
      <c r="I495" s="31"/>
      <c r="J495" s="31"/>
      <c r="K495" s="31"/>
      <c r="L495" s="31"/>
      <c r="M495" s="31"/>
    </row>
    <row r="496" spans="1:13" ht="15.75">
      <c r="A496" s="1"/>
      <c r="B496" s="1"/>
      <c r="C496" s="1"/>
      <c r="D496" s="1"/>
      <c r="E496" s="1"/>
      <c r="F496" s="1"/>
      <c r="G496" s="1"/>
      <c r="H496" s="31"/>
      <c r="I496" s="31"/>
      <c r="J496" s="31"/>
      <c r="K496" s="31"/>
      <c r="L496" s="31"/>
      <c r="M496" s="31"/>
    </row>
    <row r="497" spans="1:13" ht="15.75">
      <c r="A497" s="1"/>
      <c r="B497" s="1"/>
      <c r="C497" s="1"/>
      <c r="D497" s="1"/>
      <c r="E497" s="1"/>
      <c r="F497" s="1"/>
      <c r="G497" s="1"/>
      <c r="H497" s="31"/>
      <c r="I497" s="31"/>
      <c r="J497" s="31"/>
      <c r="K497" s="31"/>
      <c r="L497" s="31"/>
      <c r="M497" s="31"/>
    </row>
    <row r="498" spans="1:13" ht="15.75">
      <c r="A498" s="1"/>
      <c r="B498" s="1"/>
      <c r="C498" s="1"/>
      <c r="D498" s="1"/>
      <c r="E498" s="1"/>
      <c r="F498" s="1"/>
      <c r="G498" s="1"/>
      <c r="H498" s="31"/>
      <c r="I498" s="31"/>
      <c r="J498" s="31"/>
      <c r="K498" s="31"/>
      <c r="L498" s="31"/>
      <c r="M498" s="31"/>
    </row>
    <row r="499" spans="1:13" ht="15.75">
      <c r="A499" s="1"/>
      <c r="B499" s="1"/>
      <c r="C499" s="1"/>
      <c r="D499" s="1"/>
      <c r="E499" s="1"/>
      <c r="F499" s="1"/>
      <c r="G499" s="1"/>
      <c r="H499" s="31"/>
      <c r="I499" s="31"/>
      <c r="J499" s="31"/>
      <c r="K499" s="31"/>
      <c r="L499" s="31"/>
      <c r="M499" s="31"/>
    </row>
    <row r="500" spans="1:13" ht="29.25" customHeight="1">
      <c r="A500" s="1"/>
      <c r="B500" s="1"/>
      <c r="C500" s="1"/>
      <c r="D500" s="1"/>
      <c r="E500" s="1"/>
      <c r="F500" s="1"/>
      <c r="G500" s="1"/>
      <c r="H500" s="31"/>
      <c r="I500" s="31"/>
      <c r="J500" s="31"/>
      <c r="K500" s="31"/>
      <c r="L500" s="31"/>
      <c r="M500" s="31"/>
    </row>
    <row r="501" spans="1:13" ht="15.75">
      <c r="A501" s="1"/>
      <c r="B501" s="1"/>
      <c r="C501" s="1"/>
      <c r="D501" s="1"/>
      <c r="E501" s="1"/>
      <c r="F501" s="1"/>
      <c r="G501" s="1"/>
      <c r="H501" s="31"/>
      <c r="I501" s="31"/>
      <c r="J501" s="31"/>
      <c r="K501" s="31"/>
      <c r="L501" s="31"/>
      <c r="M501" s="31"/>
    </row>
    <row r="502" spans="1:13" ht="15.75">
      <c r="A502" s="1"/>
      <c r="B502" s="1"/>
      <c r="C502" s="1"/>
      <c r="D502" s="1"/>
      <c r="E502" s="1"/>
      <c r="F502" s="1"/>
      <c r="G502" s="1"/>
      <c r="H502" s="31"/>
      <c r="I502" s="31"/>
      <c r="J502" s="31"/>
      <c r="K502" s="31"/>
      <c r="L502" s="31"/>
      <c r="M502" s="31"/>
    </row>
    <row r="503" spans="1:13" ht="15.75">
      <c r="A503" s="1"/>
      <c r="B503" s="1"/>
      <c r="C503" s="1"/>
      <c r="D503" s="1"/>
      <c r="E503" s="1"/>
      <c r="F503" s="1"/>
      <c r="G503" s="1"/>
      <c r="H503" s="31"/>
      <c r="I503" s="31"/>
      <c r="J503" s="31"/>
      <c r="K503" s="31"/>
      <c r="L503" s="31"/>
      <c r="M503" s="31"/>
    </row>
    <row r="504" spans="1:13" ht="15.75">
      <c r="A504" s="1"/>
      <c r="B504" s="1"/>
      <c r="C504" s="1"/>
      <c r="D504" s="1"/>
      <c r="E504" s="1"/>
      <c r="F504" s="1"/>
      <c r="G504" s="1"/>
      <c r="H504" s="31"/>
      <c r="I504" s="31"/>
      <c r="J504" s="31"/>
      <c r="K504" s="31"/>
      <c r="L504" s="31"/>
      <c r="M504" s="31"/>
    </row>
    <row r="505" spans="1:13" ht="15.75">
      <c r="A505" s="1"/>
      <c r="B505" s="1"/>
      <c r="C505" s="1"/>
      <c r="D505" s="1"/>
      <c r="E505" s="1"/>
      <c r="F505" s="1"/>
      <c r="G505" s="1"/>
      <c r="H505" s="31"/>
      <c r="I505" s="31"/>
      <c r="J505" s="31"/>
      <c r="K505" s="31"/>
      <c r="L505" s="31"/>
      <c r="M505" s="31"/>
    </row>
    <row r="506" spans="1:13" ht="15.75">
      <c r="A506" s="1"/>
      <c r="B506" s="1"/>
      <c r="C506" s="1"/>
      <c r="D506" s="1"/>
      <c r="E506" s="1"/>
      <c r="F506" s="1"/>
      <c r="G506" s="1"/>
      <c r="H506" s="31"/>
      <c r="I506" s="31"/>
      <c r="J506" s="31"/>
      <c r="K506" s="31"/>
      <c r="L506" s="31"/>
      <c r="M506" s="31"/>
    </row>
    <row r="507" spans="1:13" ht="15.75">
      <c r="A507" s="1"/>
      <c r="B507" s="1"/>
      <c r="C507" s="1"/>
      <c r="D507" s="1"/>
      <c r="E507" s="1"/>
      <c r="F507" s="1"/>
      <c r="G507" s="1"/>
      <c r="H507" s="31"/>
      <c r="I507" s="31"/>
      <c r="J507" s="31"/>
      <c r="K507" s="31"/>
      <c r="L507" s="31"/>
      <c r="M507" s="31"/>
    </row>
    <row r="508" spans="1:13" ht="15.75">
      <c r="A508" s="1"/>
      <c r="B508" s="1"/>
      <c r="C508" s="1"/>
      <c r="D508" s="1"/>
      <c r="E508" s="1"/>
      <c r="F508" s="1"/>
      <c r="G508" s="1"/>
      <c r="H508" s="31"/>
      <c r="I508" s="31"/>
      <c r="J508" s="31"/>
      <c r="K508" s="31"/>
      <c r="L508" s="31"/>
      <c r="M508" s="31"/>
    </row>
    <row r="509" spans="1:13" ht="15.75">
      <c r="A509" s="1"/>
      <c r="B509" s="1"/>
      <c r="C509" s="1"/>
      <c r="D509" s="1"/>
      <c r="E509" s="1"/>
      <c r="F509" s="1"/>
      <c r="G509" s="1"/>
      <c r="H509" s="31"/>
      <c r="I509" s="31"/>
      <c r="J509" s="31"/>
      <c r="K509" s="31"/>
      <c r="L509" s="31"/>
      <c r="M509" s="31"/>
    </row>
    <row r="510" spans="1:13" ht="15.75">
      <c r="A510" s="1"/>
      <c r="B510" s="1"/>
      <c r="C510" s="1"/>
      <c r="D510" s="1"/>
      <c r="E510" s="1"/>
      <c r="F510" s="1"/>
      <c r="G510" s="1"/>
      <c r="H510" s="31"/>
      <c r="I510" s="31"/>
      <c r="J510" s="31"/>
      <c r="K510" s="31"/>
      <c r="L510" s="31"/>
      <c r="M510" s="31"/>
    </row>
    <row r="511" spans="1:13" ht="15.75">
      <c r="A511" s="1"/>
      <c r="B511" s="1"/>
      <c r="C511" s="1"/>
      <c r="D511" s="1"/>
      <c r="E511" s="1"/>
      <c r="F511" s="1"/>
      <c r="G511" s="1"/>
      <c r="H511" s="31"/>
      <c r="I511" s="31"/>
      <c r="J511" s="31"/>
      <c r="K511" s="31"/>
      <c r="L511" s="31"/>
      <c r="M511" s="31"/>
    </row>
    <row r="512" spans="1:13" ht="15.75">
      <c r="A512" s="1"/>
      <c r="B512" s="1"/>
      <c r="C512" s="1"/>
      <c r="D512" s="1"/>
      <c r="E512" s="1"/>
      <c r="F512" s="1"/>
      <c r="G512" s="1"/>
      <c r="H512" s="31"/>
      <c r="I512" s="31"/>
      <c r="J512" s="31"/>
      <c r="K512" s="31"/>
      <c r="L512" s="31"/>
      <c r="M512" s="31"/>
    </row>
    <row r="513" spans="1:13" ht="15.75">
      <c r="A513" s="1"/>
      <c r="B513" s="1"/>
      <c r="C513" s="1"/>
      <c r="D513" s="1"/>
      <c r="E513" s="1"/>
      <c r="F513" s="1"/>
      <c r="G513" s="1"/>
      <c r="H513" s="31"/>
      <c r="I513" s="31"/>
      <c r="J513" s="31"/>
      <c r="K513" s="31"/>
      <c r="L513" s="31"/>
      <c r="M513" s="31"/>
    </row>
    <row r="514" spans="1:13" ht="15.75">
      <c r="A514" s="1"/>
      <c r="B514" s="1"/>
      <c r="C514" s="1"/>
      <c r="D514" s="1"/>
      <c r="E514" s="1"/>
      <c r="F514" s="1"/>
      <c r="G514" s="1"/>
      <c r="H514" s="31"/>
      <c r="I514" s="31"/>
      <c r="J514" s="31"/>
      <c r="K514" s="31"/>
      <c r="L514" s="31"/>
      <c r="M514" s="31"/>
    </row>
    <row r="515" spans="1:13" ht="15.75">
      <c r="A515" s="1"/>
      <c r="B515" s="1"/>
      <c r="C515" s="1"/>
      <c r="D515" s="1"/>
      <c r="E515" s="1"/>
      <c r="F515" s="1"/>
      <c r="G515" s="1"/>
      <c r="H515" s="31"/>
      <c r="I515" s="31"/>
      <c r="J515" s="31"/>
      <c r="K515" s="31"/>
      <c r="L515" s="31"/>
      <c r="M515" s="31"/>
    </row>
    <row r="516" spans="1:13" ht="15.75">
      <c r="A516" s="1"/>
      <c r="B516" s="1"/>
      <c r="C516" s="1"/>
      <c r="D516" s="1"/>
      <c r="E516" s="1"/>
      <c r="F516" s="1"/>
      <c r="G516" s="1"/>
      <c r="H516" s="31"/>
      <c r="I516" s="31"/>
      <c r="J516" s="31"/>
      <c r="K516" s="31"/>
      <c r="L516" s="31"/>
      <c r="M516" s="31"/>
    </row>
    <row r="517" spans="1:13" ht="15.75">
      <c r="A517" s="1"/>
      <c r="B517" s="1"/>
      <c r="C517" s="1"/>
      <c r="D517" s="1"/>
      <c r="E517" s="1"/>
      <c r="F517" s="1"/>
      <c r="G517" s="1"/>
      <c r="H517" s="31"/>
      <c r="I517" s="31"/>
      <c r="J517" s="31"/>
      <c r="K517" s="31"/>
      <c r="L517" s="31"/>
      <c r="M517" s="31"/>
    </row>
    <row r="518" spans="1:13" ht="15.75">
      <c r="A518" s="1"/>
      <c r="B518" s="1"/>
      <c r="C518" s="1"/>
      <c r="D518" s="1"/>
      <c r="E518" s="1"/>
      <c r="F518" s="1"/>
      <c r="G518" s="1"/>
      <c r="H518" s="31"/>
      <c r="I518" s="31"/>
      <c r="J518" s="31"/>
      <c r="K518" s="31"/>
      <c r="L518" s="31"/>
      <c r="M518" s="31"/>
    </row>
    <row r="519" spans="1:13" ht="15.75">
      <c r="A519" s="1"/>
      <c r="B519" s="1"/>
      <c r="C519" s="1"/>
      <c r="D519" s="1"/>
      <c r="E519" s="1"/>
      <c r="F519" s="1"/>
      <c r="G519" s="1"/>
      <c r="H519" s="31"/>
      <c r="I519" s="31"/>
      <c r="J519" s="31"/>
      <c r="K519" s="31"/>
      <c r="L519" s="31"/>
      <c r="M519" s="31"/>
    </row>
    <row r="520" spans="1:13" ht="15.75">
      <c r="A520" s="1"/>
      <c r="B520" s="1"/>
      <c r="C520" s="1"/>
      <c r="D520" s="1"/>
      <c r="E520" s="1"/>
      <c r="F520" s="1"/>
      <c r="G520" s="1"/>
      <c r="H520" s="31"/>
      <c r="I520" s="31"/>
      <c r="J520" s="31"/>
      <c r="K520" s="31"/>
      <c r="L520" s="31"/>
      <c r="M520" s="31"/>
    </row>
    <row r="521" spans="1:13" ht="15.75">
      <c r="A521" s="1"/>
      <c r="B521" s="1"/>
      <c r="C521" s="1"/>
      <c r="D521" s="1"/>
      <c r="E521" s="1"/>
      <c r="F521" s="1"/>
      <c r="G521" s="1"/>
      <c r="H521" s="31"/>
      <c r="I521" s="31"/>
      <c r="J521" s="31"/>
      <c r="K521" s="31"/>
      <c r="L521" s="31"/>
      <c r="M521" s="31"/>
    </row>
    <row r="522" spans="1:13" ht="15.75">
      <c r="A522" s="1"/>
      <c r="B522" s="1"/>
      <c r="C522" s="1"/>
      <c r="D522" s="1"/>
      <c r="E522" s="1"/>
      <c r="F522" s="1"/>
      <c r="G522" s="1"/>
      <c r="H522" s="31"/>
      <c r="I522" s="31"/>
      <c r="J522" s="31"/>
      <c r="K522" s="31"/>
      <c r="L522" s="31"/>
      <c r="M522" s="31"/>
    </row>
    <row r="523" spans="1:13" ht="15.75">
      <c r="A523" s="1"/>
      <c r="B523" s="1"/>
      <c r="C523" s="1"/>
      <c r="D523" s="1"/>
      <c r="E523" s="1"/>
      <c r="F523" s="1"/>
      <c r="G523" s="1"/>
      <c r="H523" s="31"/>
      <c r="I523" s="31"/>
      <c r="J523" s="31"/>
      <c r="K523" s="31"/>
      <c r="L523" s="31"/>
      <c r="M523" s="31"/>
    </row>
    <row r="524" spans="1:13" ht="15.75">
      <c r="A524" s="1"/>
      <c r="B524" s="1"/>
      <c r="C524" s="1"/>
      <c r="D524" s="1"/>
      <c r="E524" s="1"/>
      <c r="F524" s="1"/>
      <c r="G524" s="1"/>
      <c r="H524" s="31"/>
      <c r="I524" s="31"/>
      <c r="J524" s="31"/>
      <c r="K524" s="31"/>
      <c r="L524" s="31"/>
      <c r="M524" s="31"/>
    </row>
    <row r="525" spans="1:13" ht="15.75">
      <c r="A525" s="1"/>
      <c r="B525" s="1"/>
      <c r="C525" s="1"/>
      <c r="D525" s="1"/>
      <c r="E525" s="1"/>
      <c r="F525" s="1"/>
      <c r="G525" s="1"/>
      <c r="H525" s="31"/>
      <c r="I525" s="31"/>
      <c r="J525" s="31"/>
      <c r="K525" s="31"/>
      <c r="L525" s="31"/>
      <c r="M525" s="31"/>
    </row>
    <row r="526" spans="1:13" ht="15.75">
      <c r="A526" s="1"/>
      <c r="B526" s="1"/>
      <c r="C526" s="1"/>
      <c r="D526" s="1"/>
      <c r="E526" s="1"/>
      <c r="F526" s="1"/>
      <c r="G526" s="1"/>
      <c r="H526" s="31"/>
      <c r="I526" s="31"/>
      <c r="J526" s="31"/>
      <c r="K526" s="31"/>
      <c r="L526" s="31"/>
      <c r="M526" s="31"/>
    </row>
    <row r="527" spans="1:13" ht="41.25" customHeight="1">
      <c r="A527" s="1"/>
      <c r="B527" s="1"/>
      <c r="C527" s="1"/>
      <c r="D527" s="1"/>
      <c r="E527" s="1"/>
      <c r="F527" s="1"/>
      <c r="G527" s="1"/>
      <c r="H527" s="31"/>
      <c r="I527" s="31"/>
      <c r="J527" s="31"/>
      <c r="K527" s="31"/>
      <c r="L527" s="31"/>
      <c r="M527" s="31"/>
    </row>
    <row r="528" spans="1:13" ht="15.75">
      <c r="A528" s="1"/>
      <c r="B528" s="1"/>
      <c r="C528" s="1"/>
      <c r="D528" s="1"/>
      <c r="E528" s="1"/>
      <c r="F528" s="1"/>
      <c r="G528" s="1"/>
      <c r="H528" s="31"/>
      <c r="I528" s="31"/>
      <c r="J528" s="31"/>
      <c r="K528" s="31"/>
      <c r="L528" s="31"/>
      <c r="M528" s="31"/>
    </row>
    <row r="529" spans="1:13" ht="15.75">
      <c r="A529" s="1"/>
      <c r="B529" s="1"/>
      <c r="C529" s="1"/>
      <c r="D529" s="1"/>
      <c r="E529" s="1"/>
      <c r="F529" s="1"/>
      <c r="G529" s="1"/>
      <c r="H529" s="31"/>
      <c r="I529" s="31"/>
      <c r="J529" s="31"/>
      <c r="K529" s="31"/>
      <c r="L529" s="31"/>
      <c r="M529" s="31"/>
    </row>
    <row r="530" spans="1:13" ht="15.75">
      <c r="A530" s="1"/>
      <c r="B530" s="1"/>
      <c r="C530" s="1"/>
      <c r="D530" s="1"/>
      <c r="E530" s="1"/>
      <c r="F530" s="1"/>
      <c r="G530" s="1"/>
      <c r="H530" s="31"/>
      <c r="I530" s="31"/>
      <c r="J530" s="31"/>
      <c r="K530" s="31"/>
      <c r="L530" s="31"/>
      <c r="M530" s="31"/>
    </row>
    <row r="531" spans="1:13" ht="15.75">
      <c r="A531" s="1"/>
      <c r="B531" s="1"/>
      <c r="C531" s="1"/>
      <c r="D531" s="1"/>
      <c r="E531" s="1"/>
      <c r="F531" s="1"/>
      <c r="G531" s="1"/>
      <c r="H531" s="31"/>
      <c r="I531" s="31"/>
      <c r="J531" s="31"/>
      <c r="K531" s="31"/>
      <c r="L531" s="31"/>
      <c r="M531" s="31"/>
    </row>
    <row r="532" spans="1:13" ht="15.75">
      <c r="A532" s="1"/>
      <c r="B532" s="1"/>
      <c r="C532" s="1"/>
      <c r="D532" s="1"/>
      <c r="E532" s="1"/>
      <c r="F532" s="1"/>
      <c r="G532" s="1"/>
      <c r="H532" s="31"/>
      <c r="I532" s="31"/>
      <c r="J532" s="31"/>
      <c r="K532" s="31"/>
      <c r="L532" s="31"/>
      <c r="M532" s="31"/>
    </row>
    <row r="533" spans="1:13" ht="15.75">
      <c r="A533" s="1"/>
      <c r="B533" s="1"/>
      <c r="C533" s="1"/>
      <c r="D533" s="1"/>
      <c r="E533" s="1"/>
      <c r="F533" s="1"/>
      <c r="G533" s="1"/>
      <c r="H533" s="31"/>
      <c r="I533" s="31"/>
      <c r="J533" s="31"/>
      <c r="K533" s="31"/>
      <c r="L533" s="31"/>
      <c r="M533" s="31"/>
    </row>
    <row r="534" spans="1:13" ht="15.75">
      <c r="A534" s="1"/>
      <c r="B534" s="1"/>
      <c r="C534" s="1"/>
      <c r="D534" s="1"/>
      <c r="E534" s="1"/>
      <c r="F534" s="1"/>
      <c r="G534" s="1"/>
      <c r="H534" s="31"/>
      <c r="I534" s="31"/>
      <c r="J534" s="31"/>
      <c r="K534" s="31"/>
      <c r="L534" s="31"/>
      <c r="M534" s="31"/>
    </row>
    <row r="535" spans="1:13" ht="15.75">
      <c r="A535" s="1"/>
      <c r="B535" s="1"/>
      <c r="C535" s="1"/>
      <c r="D535" s="1"/>
      <c r="E535" s="1"/>
      <c r="F535" s="1"/>
      <c r="G535" s="1"/>
      <c r="H535" s="31"/>
      <c r="I535" s="31"/>
      <c r="J535" s="31"/>
      <c r="K535" s="31"/>
      <c r="L535" s="31"/>
      <c r="M535" s="31"/>
    </row>
    <row r="536" spans="1:13" ht="15.75">
      <c r="A536" s="1"/>
      <c r="B536" s="1"/>
      <c r="C536" s="1"/>
      <c r="D536" s="1"/>
      <c r="E536" s="1"/>
      <c r="F536" s="1"/>
      <c r="G536" s="1"/>
      <c r="H536" s="31"/>
      <c r="I536" s="31"/>
      <c r="J536" s="31"/>
      <c r="K536" s="31"/>
      <c r="L536" s="31"/>
      <c r="M536" s="31"/>
    </row>
    <row r="537" spans="1:13" ht="15.75">
      <c r="A537" s="1"/>
      <c r="B537" s="1"/>
      <c r="C537" s="1"/>
      <c r="D537" s="1"/>
      <c r="E537" s="1"/>
      <c r="F537" s="1"/>
      <c r="G537" s="1"/>
      <c r="H537" s="31"/>
      <c r="I537" s="31"/>
      <c r="J537" s="31"/>
      <c r="K537" s="31"/>
      <c r="L537" s="31"/>
      <c r="M537" s="31"/>
    </row>
    <row r="538" spans="1:13" ht="15.75">
      <c r="A538" s="1"/>
      <c r="B538" s="1"/>
      <c r="C538" s="1"/>
      <c r="D538" s="1"/>
      <c r="E538" s="1"/>
      <c r="F538" s="1"/>
      <c r="G538" s="1"/>
      <c r="H538" s="31"/>
      <c r="I538" s="31"/>
      <c r="J538" s="31"/>
      <c r="K538" s="31"/>
      <c r="L538" s="31"/>
      <c r="M538" s="31"/>
    </row>
    <row r="539" spans="1:13" ht="15.75">
      <c r="A539" s="1"/>
      <c r="B539" s="1"/>
      <c r="C539" s="1"/>
      <c r="D539" s="1"/>
      <c r="E539" s="1"/>
      <c r="F539" s="1"/>
      <c r="G539" s="1"/>
      <c r="H539" s="31"/>
      <c r="I539" s="31"/>
      <c r="J539" s="31"/>
      <c r="K539" s="31"/>
      <c r="L539" s="31"/>
      <c r="M539" s="31"/>
    </row>
    <row r="540" spans="1:13" ht="15.75">
      <c r="A540" s="1"/>
      <c r="B540" s="1"/>
      <c r="C540" s="1"/>
      <c r="D540" s="1"/>
      <c r="E540" s="1"/>
      <c r="F540" s="1"/>
      <c r="G540" s="1"/>
      <c r="H540" s="31"/>
      <c r="I540" s="31"/>
      <c r="J540" s="31"/>
      <c r="K540" s="31"/>
      <c r="L540" s="31"/>
      <c r="M540" s="31"/>
    </row>
    <row r="541" spans="1:10" ht="15.75">
      <c r="A541" s="1"/>
      <c r="B541" s="1"/>
      <c r="C541" s="1"/>
      <c r="D541" s="1"/>
      <c r="E541" s="1"/>
      <c r="F541" s="1"/>
      <c r="G541" s="1"/>
      <c r="H541" s="73"/>
      <c r="I541" s="31"/>
      <c r="J541" s="31"/>
    </row>
    <row r="542" spans="1:10" ht="15.75">
      <c r="A542" s="1"/>
      <c r="B542" s="1"/>
      <c r="C542" s="1"/>
      <c r="D542" s="1"/>
      <c r="E542" s="1"/>
      <c r="F542" s="1"/>
      <c r="G542" s="1"/>
      <c r="H542" s="31"/>
      <c r="I542" s="31"/>
      <c r="J542" s="31"/>
    </row>
    <row r="543" spans="1:10" ht="15.75">
      <c r="A543" s="1"/>
      <c r="B543" s="1"/>
      <c r="C543" s="1"/>
      <c r="D543" s="1"/>
      <c r="E543" s="1"/>
      <c r="F543" s="1"/>
      <c r="G543" s="1"/>
      <c r="H543" s="31"/>
      <c r="I543" s="31"/>
      <c r="J543" s="31"/>
    </row>
    <row r="544" spans="1:10" ht="15.75">
      <c r="A544" s="1"/>
      <c r="B544" s="1"/>
      <c r="C544" s="1"/>
      <c r="D544" s="1"/>
      <c r="E544" s="1"/>
      <c r="F544" s="1"/>
      <c r="G544" s="1"/>
      <c r="H544" s="31"/>
      <c r="I544" s="31"/>
      <c r="J544" s="31"/>
    </row>
    <row r="545" spans="1:10" ht="15.75">
      <c r="A545" s="1"/>
      <c r="B545" s="1"/>
      <c r="C545" s="1"/>
      <c r="D545" s="1"/>
      <c r="E545" s="1"/>
      <c r="F545" s="1"/>
      <c r="G545" s="1"/>
      <c r="H545" s="31"/>
      <c r="I545" s="31"/>
      <c r="J545" s="31"/>
    </row>
    <row r="546" spans="1:10" ht="15.75">
      <c r="A546" s="1"/>
      <c r="B546" s="1"/>
      <c r="C546" s="1"/>
      <c r="D546" s="1"/>
      <c r="E546" s="1"/>
      <c r="F546" s="1"/>
      <c r="G546" s="1"/>
      <c r="H546" s="31"/>
      <c r="I546" s="31"/>
      <c r="J546" s="31"/>
    </row>
    <row r="547" spans="1:10" ht="15.75">
      <c r="A547" s="1"/>
      <c r="B547" s="1"/>
      <c r="C547" s="1"/>
      <c r="D547" s="1"/>
      <c r="E547" s="1"/>
      <c r="F547" s="1"/>
      <c r="G547" s="1"/>
      <c r="H547" s="31"/>
      <c r="I547" s="31"/>
      <c r="J547" s="31"/>
    </row>
    <row r="548" spans="1:10" ht="15.75">
      <c r="A548" s="1"/>
      <c r="B548" s="1"/>
      <c r="C548" s="1"/>
      <c r="D548" s="1"/>
      <c r="E548" s="1"/>
      <c r="F548" s="1"/>
      <c r="G548" s="1"/>
      <c r="H548" s="31"/>
      <c r="I548" s="31"/>
      <c r="J548" s="31"/>
    </row>
    <row r="549" spans="1:10" ht="15.75">
      <c r="A549" s="1"/>
      <c r="B549" s="1"/>
      <c r="C549" s="1"/>
      <c r="D549" s="1"/>
      <c r="E549" s="1"/>
      <c r="F549" s="1"/>
      <c r="G549" s="1"/>
      <c r="H549" s="31"/>
      <c r="I549" s="31"/>
      <c r="J549" s="31"/>
    </row>
    <row r="550" spans="1:10" ht="15.75">
      <c r="A550" s="1"/>
      <c r="B550" s="1"/>
      <c r="C550" s="1"/>
      <c r="D550" s="1"/>
      <c r="E550" s="1"/>
      <c r="F550" s="1"/>
      <c r="G550" s="1"/>
      <c r="H550" s="31"/>
      <c r="I550" s="31"/>
      <c r="J550" s="31"/>
    </row>
    <row r="551" spans="1:10" ht="15.75">
      <c r="A551" s="1"/>
      <c r="B551" s="1"/>
      <c r="C551" s="1"/>
      <c r="D551" s="1"/>
      <c r="E551" s="1"/>
      <c r="F551" s="1"/>
      <c r="G551" s="1"/>
      <c r="H551" s="31"/>
      <c r="I551" s="31"/>
      <c r="J551" s="31"/>
    </row>
    <row r="552" spans="1:10" ht="15.75">
      <c r="A552" s="1"/>
      <c r="B552" s="1"/>
      <c r="C552" s="1"/>
      <c r="D552" s="1"/>
      <c r="E552" s="1"/>
      <c r="F552" s="1"/>
      <c r="G552" s="1"/>
      <c r="H552" s="31"/>
      <c r="I552" s="31"/>
      <c r="J552" s="31"/>
    </row>
    <row r="553" spans="1:10" ht="15.75">
      <c r="A553" s="1"/>
      <c r="B553" s="1"/>
      <c r="C553" s="1"/>
      <c r="D553" s="1"/>
      <c r="E553" s="1"/>
      <c r="F553" s="1"/>
      <c r="G553" s="1"/>
      <c r="H553" s="31"/>
      <c r="I553" s="31"/>
      <c r="J553" s="31"/>
    </row>
    <row r="554" spans="1:10" ht="15.75">
      <c r="A554" s="1"/>
      <c r="B554" s="1"/>
      <c r="C554" s="1"/>
      <c r="D554" s="1"/>
      <c r="E554" s="1"/>
      <c r="F554" s="1"/>
      <c r="G554" s="1"/>
      <c r="H554" s="31"/>
      <c r="I554" s="31"/>
      <c r="J554" s="31"/>
    </row>
    <row r="555" spans="1:10" ht="15.75">
      <c r="A555" s="1"/>
      <c r="B555" s="1"/>
      <c r="C555" s="1"/>
      <c r="D555" s="1"/>
      <c r="E555" s="1"/>
      <c r="F555" s="1"/>
      <c r="G555" s="1"/>
      <c r="H555" s="31"/>
      <c r="I555" s="31"/>
      <c r="J555" s="31"/>
    </row>
    <row r="556" spans="1:10" ht="15.75">
      <c r="A556" s="1"/>
      <c r="B556" s="1"/>
      <c r="C556" s="1"/>
      <c r="D556" s="1"/>
      <c r="E556" s="1"/>
      <c r="F556" s="1"/>
      <c r="G556" s="1"/>
      <c r="H556" s="31"/>
      <c r="I556" s="31"/>
      <c r="J556" s="31"/>
    </row>
    <row r="557" spans="1:10" ht="15.75">
      <c r="A557" s="1"/>
      <c r="B557" s="1"/>
      <c r="C557" s="1"/>
      <c r="D557" s="1"/>
      <c r="E557" s="1"/>
      <c r="F557" s="1"/>
      <c r="G557" s="1"/>
      <c r="H557" s="31"/>
      <c r="I557" s="31"/>
      <c r="J557" s="31"/>
    </row>
    <row r="558" spans="1:10" ht="15.75">
      <c r="A558" s="1"/>
      <c r="B558" s="1"/>
      <c r="C558" s="1"/>
      <c r="D558" s="1"/>
      <c r="E558" s="1"/>
      <c r="F558" s="1"/>
      <c r="G558" s="1"/>
      <c r="H558" s="31"/>
      <c r="I558" s="31"/>
      <c r="J558" s="31"/>
    </row>
    <row r="559" spans="1:10" ht="15.75">
      <c r="A559" s="1"/>
      <c r="B559" s="1"/>
      <c r="C559" s="1"/>
      <c r="D559" s="1"/>
      <c r="E559" s="1"/>
      <c r="F559" s="1"/>
      <c r="G559" s="1"/>
      <c r="H559" s="31"/>
      <c r="I559" s="31"/>
      <c r="J559" s="31"/>
    </row>
    <row r="560" spans="1:10" ht="15.75">
      <c r="A560" s="1"/>
      <c r="B560" s="1"/>
      <c r="C560" s="1"/>
      <c r="D560" s="1"/>
      <c r="E560" s="1"/>
      <c r="F560" s="1"/>
      <c r="G560" s="1"/>
      <c r="H560" s="31"/>
      <c r="I560" s="31"/>
      <c r="J560" s="31"/>
    </row>
    <row r="561" spans="1:10" ht="15.75">
      <c r="A561" s="1"/>
      <c r="B561" s="1"/>
      <c r="C561" s="1"/>
      <c r="D561" s="1"/>
      <c r="E561" s="1"/>
      <c r="F561" s="1"/>
      <c r="G561" s="1"/>
      <c r="H561" s="31"/>
      <c r="I561" s="31"/>
      <c r="J561" s="31"/>
    </row>
    <row r="562" spans="1:10" ht="15.75">
      <c r="A562" s="1"/>
      <c r="B562" s="1"/>
      <c r="C562" s="1"/>
      <c r="D562" s="1"/>
      <c r="E562" s="1"/>
      <c r="F562" s="1"/>
      <c r="G562" s="1"/>
      <c r="H562" s="31"/>
      <c r="I562" s="31"/>
      <c r="J562" s="31"/>
    </row>
    <row r="563" spans="1:10" ht="15.75">
      <c r="A563" s="1"/>
      <c r="B563" s="1"/>
      <c r="C563" s="1"/>
      <c r="D563" s="1"/>
      <c r="E563" s="1"/>
      <c r="F563" s="1"/>
      <c r="G563" s="1"/>
      <c r="H563" s="31"/>
      <c r="I563" s="31"/>
      <c r="J563" s="31"/>
    </row>
    <row r="564" spans="1:10" ht="15.75">
      <c r="A564" s="1"/>
      <c r="B564" s="1"/>
      <c r="C564" s="1"/>
      <c r="D564" s="1"/>
      <c r="E564" s="1"/>
      <c r="F564" s="1"/>
      <c r="G564" s="1"/>
      <c r="H564" s="31"/>
      <c r="I564" s="31"/>
      <c r="J564" s="31"/>
    </row>
    <row r="565" spans="1:10" ht="15.75">
      <c r="A565" s="1"/>
      <c r="B565" s="1"/>
      <c r="C565" s="1"/>
      <c r="D565" s="1"/>
      <c r="E565" s="1"/>
      <c r="F565" s="1"/>
      <c r="G565" s="1"/>
      <c r="H565" s="31"/>
      <c r="I565" s="31"/>
      <c r="J565" s="31"/>
    </row>
    <row r="566" spans="1:10" ht="15.75">
      <c r="A566" s="1"/>
      <c r="B566" s="1"/>
      <c r="C566" s="1"/>
      <c r="D566" s="1"/>
      <c r="E566" s="1"/>
      <c r="F566" s="1"/>
      <c r="G566" s="1"/>
      <c r="H566" s="31"/>
      <c r="I566" s="31"/>
      <c r="J566" s="31"/>
    </row>
    <row r="567" spans="1:10" ht="15.75">
      <c r="A567" s="1"/>
      <c r="B567" s="1"/>
      <c r="C567" s="1"/>
      <c r="D567" s="1"/>
      <c r="E567" s="1"/>
      <c r="F567" s="1"/>
      <c r="G567" s="1"/>
      <c r="H567" s="31"/>
      <c r="I567" s="31"/>
      <c r="J567" s="31"/>
    </row>
    <row r="568" spans="1:10" ht="15.75">
      <c r="A568" s="1"/>
      <c r="B568" s="1"/>
      <c r="C568" s="1"/>
      <c r="D568" s="1"/>
      <c r="E568" s="1"/>
      <c r="F568" s="1"/>
      <c r="G568" s="1"/>
      <c r="H568" s="31"/>
      <c r="I568" s="31"/>
      <c r="J568" s="31"/>
    </row>
    <row r="569" spans="1:10" ht="15.75">
      <c r="A569" s="1"/>
      <c r="B569" s="1"/>
      <c r="C569" s="1"/>
      <c r="D569" s="1"/>
      <c r="E569" s="1"/>
      <c r="F569" s="1"/>
      <c r="G569" s="1"/>
      <c r="H569" s="31"/>
      <c r="I569" s="31"/>
      <c r="J569" s="31"/>
    </row>
    <row r="570" spans="1:10" ht="15.75">
      <c r="A570" s="1"/>
      <c r="B570" s="1"/>
      <c r="C570" s="1"/>
      <c r="D570" s="1"/>
      <c r="E570" s="1"/>
      <c r="F570" s="1"/>
      <c r="G570" s="1"/>
      <c r="H570" s="31"/>
      <c r="I570" s="31"/>
      <c r="J570" s="31"/>
    </row>
    <row r="571" spans="1:10" ht="15.75">
      <c r="A571" s="1"/>
      <c r="B571" s="1"/>
      <c r="C571" s="1"/>
      <c r="D571" s="1"/>
      <c r="E571" s="1"/>
      <c r="F571" s="1"/>
      <c r="G571" s="1"/>
      <c r="H571" s="31"/>
      <c r="I571" s="31"/>
      <c r="J571" s="31"/>
    </row>
    <row r="572" spans="1:10" ht="15.75">
      <c r="A572" s="1"/>
      <c r="B572" s="1"/>
      <c r="C572" s="1"/>
      <c r="D572" s="1"/>
      <c r="E572" s="1"/>
      <c r="F572" s="1"/>
      <c r="G572" s="1"/>
      <c r="H572" s="31"/>
      <c r="I572" s="31"/>
      <c r="J572" s="31"/>
    </row>
    <row r="573" spans="1:10" ht="15.75">
      <c r="A573" s="1"/>
      <c r="B573" s="1"/>
      <c r="C573" s="1"/>
      <c r="D573" s="1"/>
      <c r="E573" s="1"/>
      <c r="F573" s="1"/>
      <c r="G573" s="1"/>
      <c r="H573" s="31"/>
      <c r="I573" s="31"/>
      <c r="J573" s="31"/>
    </row>
    <row r="574" spans="1:10" ht="15.75">
      <c r="A574" s="1"/>
      <c r="B574" s="1"/>
      <c r="C574" s="1"/>
      <c r="D574" s="1"/>
      <c r="E574" s="1"/>
      <c r="F574" s="1"/>
      <c r="G574" s="1"/>
      <c r="H574" s="31"/>
      <c r="I574" s="31"/>
      <c r="J574" s="31"/>
    </row>
    <row r="575" spans="1:10" ht="15.75">
      <c r="A575" s="1"/>
      <c r="B575" s="1"/>
      <c r="C575" s="1"/>
      <c r="D575" s="1"/>
      <c r="E575" s="1"/>
      <c r="F575" s="1"/>
      <c r="G575" s="1"/>
      <c r="H575" s="31"/>
      <c r="I575" s="31"/>
      <c r="J575" s="31"/>
    </row>
    <row r="576" spans="1:10" ht="15.75">
      <c r="A576" s="1"/>
      <c r="B576" s="1"/>
      <c r="C576" s="1"/>
      <c r="D576" s="1"/>
      <c r="E576" s="1"/>
      <c r="F576" s="1"/>
      <c r="G576" s="1"/>
      <c r="H576" s="31"/>
      <c r="I576" s="31"/>
      <c r="J576" s="31"/>
    </row>
    <row r="577" spans="1:10" ht="15.75">
      <c r="A577" s="1"/>
      <c r="B577" s="1"/>
      <c r="C577" s="1"/>
      <c r="D577" s="1"/>
      <c r="E577" s="1"/>
      <c r="F577" s="1"/>
      <c r="G577" s="1"/>
      <c r="H577" s="31"/>
      <c r="I577" s="31"/>
      <c r="J577" s="31"/>
    </row>
    <row r="578" spans="1:10" ht="15.75">
      <c r="A578" s="1"/>
      <c r="B578" s="1"/>
      <c r="C578" s="1"/>
      <c r="D578" s="1"/>
      <c r="E578" s="1"/>
      <c r="F578" s="1"/>
      <c r="G578" s="1"/>
      <c r="H578" s="31"/>
      <c r="I578" s="31"/>
      <c r="J578" s="31"/>
    </row>
    <row r="579" spans="1:10" ht="15.75">
      <c r="A579" s="1"/>
      <c r="B579" s="1"/>
      <c r="C579" s="1"/>
      <c r="D579" s="1"/>
      <c r="E579" s="1"/>
      <c r="F579" s="1"/>
      <c r="G579" s="1"/>
      <c r="H579" s="31"/>
      <c r="I579" s="31"/>
      <c r="J579" s="31"/>
    </row>
    <row r="580" spans="1:10" ht="15.75">
      <c r="A580" s="1"/>
      <c r="B580" s="1"/>
      <c r="C580" s="1"/>
      <c r="D580" s="1"/>
      <c r="E580" s="1"/>
      <c r="F580" s="1"/>
      <c r="G580" s="1"/>
      <c r="H580" s="31"/>
      <c r="I580" s="31"/>
      <c r="J580" s="31"/>
    </row>
    <row r="581" spans="1:10" ht="15.75">
      <c r="A581" s="1"/>
      <c r="B581" s="1"/>
      <c r="C581" s="1"/>
      <c r="D581" s="1"/>
      <c r="E581" s="1"/>
      <c r="F581" s="1"/>
      <c r="G581" s="1"/>
      <c r="H581" s="31"/>
      <c r="I581" s="31"/>
      <c r="J581" s="31"/>
    </row>
    <row r="582" spans="1:10" ht="15.75">
      <c r="A582" s="1"/>
      <c r="B582" s="1"/>
      <c r="C582" s="1"/>
      <c r="D582" s="1"/>
      <c r="E582" s="1"/>
      <c r="F582" s="1"/>
      <c r="G582" s="1"/>
      <c r="H582" s="31"/>
      <c r="I582" s="31"/>
      <c r="J582" s="31"/>
    </row>
    <row r="583" spans="1:10" ht="15.75">
      <c r="A583" s="1"/>
      <c r="B583" s="1"/>
      <c r="C583" s="1"/>
      <c r="D583" s="1"/>
      <c r="E583" s="1"/>
      <c r="F583" s="1"/>
      <c r="G583" s="1"/>
      <c r="H583" s="31"/>
      <c r="I583" s="31"/>
      <c r="J583" s="31"/>
    </row>
    <row r="584" spans="1:10" ht="15.75">
      <c r="A584" s="1"/>
      <c r="B584" s="1"/>
      <c r="C584" s="1"/>
      <c r="D584" s="1"/>
      <c r="E584" s="1"/>
      <c r="F584" s="1"/>
      <c r="G584" s="1"/>
      <c r="H584" s="31"/>
      <c r="I584" s="31"/>
      <c r="J584" s="31"/>
    </row>
    <row r="585" spans="1:10" ht="15.75">
      <c r="A585" s="1"/>
      <c r="B585" s="1"/>
      <c r="C585" s="1"/>
      <c r="D585" s="1"/>
      <c r="E585" s="1"/>
      <c r="F585" s="1"/>
      <c r="G585" s="1"/>
      <c r="H585" s="31"/>
      <c r="I585" s="31"/>
      <c r="J585" s="31"/>
    </row>
    <row r="586" spans="1:10" ht="15.75">
      <c r="A586" s="1"/>
      <c r="B586" s="1"/>
      <c r="C586" s="1"/>
      <c r="D586" s="1"/>
      <c r="E586" s="1"/>
      <c r="F586" s="1"/>
      <c r="G586" s="1"/>
      <c r="H586" s="31"/>
      <c r="I586" s="31"/>
      <c r="J586" s="31"/>
    </row>
    <row r="587" spans="1:10" ht="15.75">
      <c r="A587" s="1"/>
      <c r="B587" s="1"/>
      <c r="C587" s="1"/>
      <c r="D587" s="1"/>
      <c r="E587" s="1"/>
      <c r="F587" s="1"/>
      <c r="G587" s="1"/>
      <c r="H587" s="31"/>
      <c r="I587" s="31"/>
      <c r="J587" s="31"/>
    </row>
    <row r="588" spans="1:10" ht="15.75">
      <c r="A588" s="1"/>
      <c r="B588" s="1"/>
      <c r="C588" s="1"/>
      <c r="D588" s="1"/>
      <c r="E588" s="1"/>
      <c r="F588" s="1"/>
      <c r="G588" s="1"/>
      <c r="H588" s="31"/>
      <c r="I588" s="31"/>
      <c r="J588" s="31"/>
    </row>
    <row r="589" spans="1:10" ht="15.75">
      <c r="A589" s="1"/>
      <c r="B589" s="1"/>
      <c r="C589" s="1"/>
      <c r="D589" s="1"/>
      <c r="E589" s="1"/>
      <c r="F589" s="1"/>
      <c r="G589" s="1"/>
      <c r="H589" s="31"/>
      <c r="I589" s="31"/>
      <c r="J589" s="31"/>
    </row>
    <row r="590" spans="1:10" ht="15.75">
      <c r="A590" s="1"/>
      <c r="B590" s="1"/>
      <c r="C590" s="1"/>
      <c r="D590" s="1"/>
      <c r="E590" s="1"/>
      <c r="F590" s="1"/>
      <c r="G590" s="1"/>
      <c r="H590" s="31"/>
      <c r="I590" s="31"/>
      <c r="J590" s="31"/>
    </row>
    <row r="591" spans="1:10" ht="15.75">
      <c r="A591" s="1"/>
      <c r="B591" s="1"/>
      <c r="C591" s="1"/>
      <c r="D591" s="1"/>
      <c r="E591" s="1"/>
      <c r="F591" s="1"/>
      <c r="G591" s="1"/>
      <c r="H591" s="31"/>
      <c r="I591" s="31"/>
      <c r="J591" s="31"/>
    </row>
    <row r="592" spans="1:10" ht="15.75">
      <c r="A592" s="1"/>
      <c r="B592" s="1"/>
      <c r="C592" s="1"/>
      <c r="D592" s="1"/>
      <c r="E592" s="1"/>
      <c r="F592" s="1"/>
      <c r="G592" s="1"/>
      <c r="H592" s="31"/>
      <c r="I592" s="31"/>
      <c r="J592" s="31"/>
    </row>
    <row r="593" spans="1:10" ht="15.75">
      <c r="A593" s="1"/>
      <c r="B593" s="1"/>
      <c r="C593" s="1"/>
      <c r="D593" s="1"/>
      <c r="E593" s="1"/>
      <c r="F593" s="1"/>
      <c r="G593" s="1"/>
      <c r="H593" s="31"/>
      <c r="I593" s="31"/>
      <c r="J593" s="31"/>
    </row>
    <row r="594" spans="1:10" ht="15.75">
      <c r="A594" s="1"/>
      <c r="B594" s="1"/>
      <c r="C594" s="1"/>
      <c r="D594" s="1"/>
      <c r="E594" s="1"/>
      <c r="F594" s="1"/>
      <c r="G594" s="1"/>
      <c r="H594" s="31"/>
      <c r="I594" s="31"/>
      <c r="J594" s="31"/>
    </row>
    <row r="595" spans="1:10" ht="15.75">
      <c r="A595" s="1"/>
      <c r="B595" s="1"/>
      <c r="C595" s="1"/>
      <c r="D595" s="1"/>
      <c r="E595" s="1"/>
      <c r="F595" s="1"/>
      <c r="G595" s="1"/>
      <c r="H595" s="31"/>
      <c r="I595" s="31"/>
      <c r="J595" s="31"/>
    </row>
    <row r="596" spans="1:10" ht="15.75">
      <c r="A596" s="1"/>
      <c r="B596" s="1"/>
      <c r="C596" s="1"/>
      <c r="D596" s="1"/>
      <c r="E596" s="1"/>
      <c r="F596" s="1"/>
      <c r="G596" s="1"/>
      <c r="H596" s="31"/>
      <c r="I596" s="31"/>
      <c r="J596" s="31"/>
    </row>
    <row r="597" spans="1:10" ht="15.75">
      <c r="A597" s="1"/>
      <c r="B597" s="1"/>
      <c r="C597" s="1"/>
      <c r="D597" s="1"/>
      <c r="E597" s="1"/>
      <c r="F597" s="1"/>
      <c r="G597" s="1"/>
      <c r="H597" s="31"/>
      <c r="I597" s="31"/>
      <c r="J597" s="31"/>
    </row>
    <row r="598" spans="1:10" ht="15.75">
      <c r="A598" s="1"/>
      <c r="B598" s="1"/>
      <c r="C598" s="1"/>
      <c r="D598" s="1"/>
      <c r="E598" s="1"/>
      <c r="F598" s="1"/>
      <c r="G598" s="1"/>
      <c r="H598" s="31"/>
      <c r="I598" s="31"/>
      <c r="J598" s="31"/>
    </row>
    <row r="599" spans="1:10" ht="15.75">
      <c r="A599" s="1"/>
      <c r="B599" s="1"/>
      <c r="C599" s="1"/>
      <c r="D599" s="1"/>
      <c r="E599" s="1"/>
      <c r="F599" s="1"/>
      <c r="G599" s="1"/>
      <c r="H599" s="31"/>
      <c r="I599" s="31"/>
      <c r="J599" s="31"/>
    </row>
    <row r="600" spans="1:10" ht="15.75">
      <c r="A600" s="1"/>
      <c r="B600" s="1"/>
      <c r="C600" s="1"/>
      <c r="D600" s="1"/>
      <c r="E600" s="1"/>
      <c r="F600" s="1"/>
      <c r="G600" s="1"/>
      <c r="H600" s="31"/>
      <c r="I600" s="31"/>
      <c r="J600" s="31"/>
    </row>
    <row r="601" spans="1:10" ht="15.75">
      <c r="A601" s="1"/>
      <c r="B601" s="1"/>
      <c r="C601" s="1"/>
      <c r="D601" s="1"/>
      <c r="E601" s="1"/>
      <c r="F601" s="1"/>
      <c r="G601" s="1"/>
      <c r="H601" s="31"/>
      <c r="I601" s="31"/>
      <c r="J601" s="31"/>
    </row>
    <row r="602" spans="1:10" ht="15.75">
      <c r="A602" s="1"/>
      <c r="B602" s="1"/>
      <c r="C602" s="1"/>
      <c r="D602" s="1"/>
      <c r="E602" s="1"/>
      <c r="F602" s="1"/>
      <c r="G602" s="1"/>
      <c r="H602" s="31"/>
      <c r="I602" s="31"/>
      <c r="J602" s="31"/>
    </row>
    <row r="603" spans="1:10" ht="15.75">
      <c r="A603" s="1"/>
      <c r="B603" s="1"/>
      <c r="C603" s="1"/>
      <c r="D603" s="1"/>
      <c r="E603" s="1"/>
      <c r="F603" s="1"/>
      <c r="G603" s="1"/>
      <c r="H603" s="31"/>
      <c r="I603" s="31"/>
      <c r="J603" s="31"/>
    </row>
  </sheetData>
  <sheetProtection selectLockedCells="1" selectUnlockedCells="1"/>
  <mergeCells count="2">
    <mergeCell ref="B10:G10"/>
    <mergeCell ref="D9:G9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5"/>
  <sheetViews>
    <sheetView zoomScalePageLayoutView="0" workbookViewId="0" topLeftCell="A35">
      <selection activeCell="A1" sqref="A1:H40"/>
    </sheetView>
  </sheetViews>
  <sheetFormatPr defaultColWidth="9.00390625" defaultRowHeight="12.75"/>
  <cols>
    <col min="2" max="2" width="64.25390625" style="0" customWidth="1"/>
    <col min="5" max="5" width="19.875" style="0" customWidth="1"/>
    <col min="7" max="7" width="18.375" style="0" customWidth="1"/>
    <col min="8" max="8" width="17.125" style="0" customWidth="1"/>
  </cols>
  <sheetData>
    <row r="1" spans="1:10" ht="15.75">
      <c r="A1" s="1"/>
      <c r="B1" s="1"/>
      <c r="C1" s="1"/>
      <c r="D1" s="1"/>
      <c r="E1" s="1"/>
      <c r="F1" s="1"/>
      <c r="G1" s="2"/>
      <c r="H1" s="31"/>
      <c r="I1" s="31"/>
      <c r="J1" s="31"/>
    </row>
    <row r="2" spans="1:10" ht="15.75">
      <c r="A2" s="1"/>
      <c r="B2" s="1"/>
      <c r="C2" s="1"/>
      <c r="D2" s="1"/>
      <c r="E2" s="1"/>
      <c r="F2" s="1"/>
      <c r="H2" s="2" t="s">
        <v>682</v>
      </c>
      <c r="I2" s="31"/>
      <c r="J2" s="31"/>
    </row>
    <row r="3" spans="1:10" ht="15.75">
      <c r="A3" s="1"/>
      <c r="B3" s="1"/>
      <c r="C3" s="1"/>
      <c r="D3" s="1"/>
      <c r="E3" s="1"/>
      <c r="F3" s="1"/>
      <c r="H3" s="2" t="s">
        <v>1</v>
      </c>
      <c r="I3" s="31"/>
      <c r="J3" s="31"/>
    </row>
    <row r="4" spans="1:10" ht="15.75">
      <c r="A4" s="1"/>
      <c r="B4" s="1"/>
      <c r="C4" s="1"/>
      <c r="D4" s="1"/>
      <c r="E4" s="1"/>
      <c r="F4" s="1"/>
      <c r="H4" s="2" t="s">
        <v>2</v>
      </c>
      <c r="I4" s="31"/>
      <c r="J4" s="31"/>
    </row>
    <row r="5" spans="1:10" ht="15.75">
      <c r="A5" s="1"/>
      <c r="B5" s="1"/>
      <c r="C5" s="1"/>
      <c r="D5" s="1"/>
      <c r="E5" s="1"/>
      <c r="F5" s="1"/>
      <c r="H5" s="2" t="s">
        <v>854</v>
      </c>
      <c r="I5" s="31"/>
      <c r="J5" s="31"/>
    </row>
    <row r="6" spans="1:10" ht="15.75">
      <c r="A6" s="1"/>
      <c r="B6" s="1"/>
      <c r="C6" s="1"/>
      <c r="D6" s="1"/>
      <c r="E6" s="1"/>
      <c r="F6" s="1"/>
      <c r="H6" s="2" t="s">
        <v>3</v>
      </c>
      <c r="I6" s="31"/>
      <c r="J6" s="31"/>
    </row>
    <row r="7" spans="1:10" ht="15.75">
      <c r="A7" s="1"/>
      <c r="B7" s="1"/>
      <c r="C7" s="1"/>
      <c r="D7" s="1"/>
      <c r="E7" s="1"/>
      <c r="F7" s="1"/>
      <c r="H7" s="2" t="s">
        <v>660</v>
      </c>
      <c r="I7" s="31"/>
      <c r="J7" s="31"/>
    </row>
    <row r="8" spans="1:10" ht="13.5" customHeight="1">
      <c r="A8" s="1"/>
      <c r="B8" s="75"/>
      <c r="C8" s="75"/>
      <c r="D8" s="75"/>
      <c r="E8" s="1"/>
      <c r="F8" s="75"/>
      <c r="H8" s="2" t="s">
        <v>661</v>
      </c>
      <c r="I8" s="76"/>
      <c r="J8" s="76"/>
    </row>
    <row r="9" spans="1:10" ht="13.5" customHeight="1">
      <c r="A9" s="1"/>
      <c r="B9" s="75"/>
      <c r="C9" s="75"/>
      <c r="D9" s="75"/>
      <c r="E9" s="235" t="s">
        <v>853</v>
      </c>
      <c r="F9" s="235"/>
      <c r="G9" s="235"/>
      <c r="H9" s="235"/>
      <c r="I9" s="76"/>
      <c r="J9" s="76"/>
    </row>
    <row r="10" spans="1:10" ht="69.75" customHeight="1">
      <c r="A10" s="1"/>
      <c r="B10" s="236" t="s">
        <v>672</v>
      </c>
      <c r="C10" s="236"/>
      <c r="D10" s="236"/>
      <c r="E10" s="236"/>
      <c r="F10" s="236"/>
      <c r="G10" s="236"/>
      <c r="H10" s="236"/>
      <c r="I10" s="31"/>
      <c r="J10" s="31"/>
    </row>
    <row r="11" spans="1:10" ht="55.5" customHeight="1" thickBot="1">
      <c r="A11" s="1"/>
      <c r="B11" s="32"/>
      <c r="C11" s="32"/>
      <c r="D11" s="32"/>
      <c r="E11" s="32"/>
      <c r="F11" s="32"/>
      <c r="H11" s="2" t="s">
        <v>4</v>
      </c>
      <c r="I11" s="31"/>
      <c r="J11" s="31"/>
    </row>
    <row r="12" spans="1:13" ht="31.5">
      <c r="A12" s="1"/>
      <c r="B12" s="77" t="s">
        <v>159</v>
      </c>
      <c r="C12" s="78" t="s">
        <v>163</v>
      </c>
      <c r="D12" s="78" t="s">
        <v>164</v>
      </c>
      <c r="E12" s="78" t="s">
        <v>165</v>
      </c>
      <c r="F12" s="78" t="s">
        <v>166</v>
      </c>
      <c r="G12" s="79" t="s">
        <v>669</v>
      </c>
      <c r="H12" s="79" t="s">
        <v>670</v>
      </c>
      <c r="I12" s="31"/>
      <c r="J12" s="31"/>
      <c r="K12" s="31"/>
      <c r="L12" s="31"/>
      <c r="M12" s="31"/>
    </row>
    <row r="13" spans="1:13" ht="15.75">
      <c r="A13" s="1"/>
      <c r="B13" s="80">
        <v>1</v>
      </c>
      <c r="C13" s="81">
        <v>2</v>
      </c>
      <c r="D13" s="81">
        <v>3</v>
      </c>
      <c r="E13" s="81">
        <v>4</v>
      </c>
      <c r="F13" s="81">
        <v>5</v>
      </c>
      <c r="G13" s="82">
        <v>6</v>
      </c>
      <c r="H13" s="82">
        <v>7</v>
      </c>
      <c r="I13" s="31"/>
      <c r="J13" s="31"/>
      <c r="K13" s="31"/>
      <c r="L13" s="31"/>
      <c r="M13" s="31"/>
    </row>
    <row r="14" spans="1:13" ht="15.75">
      <c r="A14" s="1"/>
      <c r="B14" s="38" t="s">
        <v>167</v>
      </c>
      <c r="C14" s="83"/>
      <c r="D14" s="83"/>
      <c r="E14" s="83"/>
      <c r="F14" s="83"/>
      <c r="G14" s="102">
        <f>G16+G130+G137+G154+G176+G279+G319+G379+G391+G312+G15</f>
        <v>508093122</v>
      </c>
      <c r="H14" s="102">
        <f>H16+H130+H137+H154+H176+H279+H319+H379+H391+H312+H15</f>
        <v>434679581</v>
      </c>
      <c r="I14" s="31"/>
      <c r="J14" s="31"/>
      <c r="K14" s="31"/>
      <c r="L14" s="31"/>
      <c r="M14" s="31"/>
    </row>
    <row r="15" spans="1:13" ht="15.75">
      <c r="A15" s="1"/>
      <c r="B15" s="38" t="s">
        <v>666</v>
      </c>
      <c r="C15" s="83"/>
      <c r="D15" s="83"/>
      <c r="E15" s="83"/>
      <c r="F15" s="83"/>
      <c r="G15" s="102">
        <v>6258330</v>
      </c>
      <c r="H15" s="102">
        <v>9232186</v>
      </c>
      <c r="I15" s="31"/>
      <c r="J15" s="31"/>
      <c r="K15" s="31"/>
      <c r="L15" s="31"/>
      <c r="M15" s="31"/>
    </row>
    <row r="16" spans="1:13" ht="15.75">
      <c r="A16" s="1"/>
      <c r="B16" s="38" t="s">
        <v>169</v>
      </c>
      <c r="C16" s="52" t="s">
        <v>170</v>
      </c>
      <c r="D16" s="52"/>
      <c r="E16" s="84"/>
      <c r="F16" s="52"/>
      <c r="G16" s="109">
        <f>G17+G22+G28+G67+G79+G84</f>
        <v>48580404</v>
      </c>
      <c r="H16" s="109">
        <f>H17+H22+H28+H67+H79+H84</f>
        <v>48617204</v>
      </c>
      <c r="I16" s="31"/>
      <c r="J16" s="31"/>
      <c r="K16" s="31"/>
      <c r="L16" s="31"/>
      <c r="M16" s="31"/>
    </row>
    <row r="17" spans="1:13" ht="31.5">
      <c r="A17" s="1"/>
      <c r="B17" s="43" t="s">
        <v>171</v>
      </c>
      <c r="C17" s="52" t="s">
        <v>170</v>
      </c>
      <c r="D17" s="52" t="s">
        <v>172</v>
      </c>
      <c r="E17" s="23"/>
      <c r="F17" s="47"/>
      <c r="G17" s="109">
        <f aca="true" t="shared" si="0" ref="G17:H20">G18</f>
        <v>1677465</v>
      </c>
      <c r="H17" s="109">
        <f t="shared" si="0"/>
        <v>1677465</v>
      </c>
      <c r="I17" s="31"/>
      <c r="J17" s="31"/>
      <c r="K17" s="31"/>
      <c r="L17" s="31"/>
      <c r="M17" s="31"/>
    </row>
    <row r="18" spans="1:13" ht="31.5">
      <c r="A18" s="1"/>
      <c r="B18" s="44" t="s">
        <v>173</v>
      </c>
      <c r="C18" s="47" t="s">
        <v>170</v>
      </c>
      <c r="D18" s="47" t="s">
        <v>172</v>
      </c>
      <c r="E18" s="23" t="s">
        <v>174</v>
      </c>
      <c r="F18" s="47"/>
      <c r="G18" s="105">
        <f t="shared" si="0"/>
        <v>1677465</v>
      </c>
      <c r="H18" s="105">
        <f t="shared" si="0"/>
        <v>1677465</v>
      </c>
      <c r="I18" s="31"/>
      <c r="J18" s="31"/>
      <c r="K18" s="31"/>
      <c r="L18" s="31"/>
      <c r="M18" s="31"/>
    </row>
    <row r="19" spans="1:13" ht="15.75">
      <c r="A19" s="1"/>
      <c r="B19" s="44" t="s">
        <v>175</v>
      </c>
      <c r="C19" s="47" t="s">
        <v>170</v>
      </c>
      <c r="D19" s="47" t="s">
        <v>172</v>
      </c>
      <c r="E19" s="23" t="s">
        <v>176</v>
      </c>
      <c r="F19" s="47"/>
      <c r="G19" s="105">
        <f t="shared" si="0"/>
        <v>1677465</v>
      </c>
      <c r="H19" s="105">
        <f t="shared" si="0"/>
        <v>1677465</v>
      </c>
      <c r="I19" s="31"/>
      <c r="J19" s="31"/>
      <c r="K19" s="31"/>
      <c r="L19" s="31"/>
      <c r="M19" s="31"/>
    </row>
    <row r="20" spans="1:13" ht="31.5">
      <c r="A20" s="1"/>
      <c r="B20" s="44" t="s">
        <v>177</v>
      </c>
      <c r="C20" s="47" t="s">
        <v>170</v>
      </c>
      <c r="D20" s="47" t="s">
        <v>172</v>
      </c>
      <c r="E20" s="23" t="s">
        <v>178</v>
      </c>
      <c r="F20" s="47"/>
      <c r="G20" s="105">
        <f t="shared" si="0"/>
        <v>1677465</v>
      </c>
      <c r="H20" s="105">
        <f t="shared" si="0"/>
        <v>1677465</v>
      </c>
      <c r="I20" s="31"/>
      <c r="J20" s="31"/>
      <c r="K20" s="31"/>
      <c r="L20" s="31"/>
      <c r="M20" s="31"/>
    </row>
    <row r="21" spans="1:13" ht="63">
      <c r="A21" s="1"/>
      <c r="B21" s="45" t="s">
        <v>179</v>
      </c>
      <c r="C21" s="47" t="s">
        <v>170</v>
      </c>
      <c r="D21" s="47" t="s">
        <v>172</v>
      </c>
      <c r="E21" s="23" t="s">
        <v>178</v>
      </c>
      <c r="F21" s="47" t="s">
        <v>180</v>
      </c>
      <c r="G21" s="105">
        <v>1677465</v>
      </c>
      <c r="H21" s="105">
        <v>1677465</v>
      </c>
      <c r="I21" s="31"/>
      <c r="J21" s="31"/>
      <c r="K21" s="31"/>
      <c r="L21" s="31"/>
      <c r="M21" s="31"/>
    </row>
    <row r="22" spans="1:13" ht="47.25">
      <c r="A22" s="1"/>
      <c r="B22" s="46" t="s">
        <v>181</v>
      </c>
      <c r="C22" s="52" t="s">
        <v>170</v>
      </c>
      <c r="D22" s="52" t="s">
        <v>182</v>
      </c>
      <c r="E22" s="23"/>
      <c r="F22" s="47"/>
      <c r="G22" s="109">
        <f aca="true" t="shared" si="1" ref="G22:H24">G23</f>
        <v>275680</v>
      </c>
      <c r="H22" s="109">
        <f t="shared" si="1"/>
        <v>275680</v>
      </c>
      <c r="I22" s="31"/>
      <c r="J22" s="31"/>
      <c r="K22" s="31"/>
      <c r="L22" s="31"/>
      <c r="M22" s="31"/>
    </row>
    <row r="23" spans="1:13" ht="31.5">
      <c r="A23" s="1"/>
      <c r="B23" s="44" t="s">
        <v>183</v>
      </c>
      <c r="C23" s="47" t="s">
        <v>170</v>
      </c>
      <c r="D23" s="47" t="s">
        <v>182</v>
      </c>
      <c r="E23" s="23" t="s">
        <v>184</v>
      </c>
      <c r="F23" s="47"/>
      <c r="G23" s="105">
        <f t="shared" si="1"/>
        <v>275680</v>
      </c>
      <c r="H23" s="105">
        <f t="shared" si="1"/>
        <v>275680</v>
      </c>
      <c r="I23" s="31"/>
      <c r="J23" s="31"/>
      <c r="K23" s="31"/>
      <c r="L23" s="31"/>
      <c r="M23" s="31"/>
    </row>
    <row r="24" spans="1:13" ht="31.5">
      <c r="A24" s="1"/>
      <c r="B24" s="44" t="s">
        <v>185</v>
      </c>
      <c r="C24" s="47" t="s">
        <v>170</v>
      </c>
      <c r="D24" s="47" t="s">
        <v>182</v>
      </c>
      <c r="E24" s="23" t="s">
        <v>186</v>
      </c>
      <c r="F24" s="47"/>
      <c r="G24" s="105">
        <f t="shared" si="1"/>
        <v>275680</v>
      </c>
      <c r="H24" s="105">
        <f t="shared" si="1"/>
        <v>275680</v>
      </c>
      <c r="I24" s="31"/>
      <c r="J24" s="31"/>
      <c r="K24" s="31"/>
      <c r="L24" s="31"/>
      <c r="M24" s="31"/>
    </row>
    <row r="25" spans="1:13" ht="31.5">
      <c r="A25" s="1"/>
      <c r="B25" s="44" t="s">
        <v>177</v>
      </c>
      <c r="C25" s="47" t="s">
        <v>170</v>
      </c>
      <c r="D25" s="47" t="s">
        <v>182</v>
      </c>
      <c r="E25" s="23" t="s">
        <v>187</v>
      </c>
      <c r="F25" s="47"/>
      <c r="G25" s="105">
        <f>G26+G27</f>
        <v>275680</v>
      </c>
      <c r="H25" s="105">
        <f>H26+H27</f>
        <v>275680</v>
      </c>
      <c r="I25" s="31"/>
      <c r="J25" s="31"/>
      <c r="K25" s="31"/>
      <c r="L25" s="31"/>
      <c r="M25" s="31"/>
    </row>
    <row r="26" spans="1:13" ht="31.5">
      <c r="A26" s="1"/>
      <c r="B26" s="45" t="s">
        <v>188</v>
      </c>
      <c r="C26" s="47" t="s">
        <v>170</v>
      </c>
      <c r="D26" s="47" t="s">
        <v>182</v>
      </c>
      <c r="E26" s="23" t="s">
        <v>187</v>
      </c>
      <c r="F26" s="47" t="s">
        <v>189</v>
      </c>
      <c r="G26" s="105">
        <v>274680</v>
      </c>
      <c r="H26" s="105">
        <v>274680</v>
      </c>
      <c r="I26" s="31"/>
      <c r="J26" s="31"/>
      <c r="K26" s="31"/>
      <c r="L26" s="31"/>
      <c r="M26" s="31"/>
    </row>
    <row r="27" spans="1:13" ht="15.75">
      <c r="A27" s="1"/>
      <c r="B27" s="45" t="s">
        <v>190</v>
      </c>
      <c r="C27" s="47" t="s">
        <v>170</v>
      </c>
      <c r="D27" s="47" t="s">
        <v>182</v>
      </c>
      <c r="E27" s="23" t="s">
        <v>187</v>
      </c>
      <c r="F27" s="47" t="s">
        <v>191</v>
      </c>
      <c r="G27" s="105">
        <v>1000</v>
      </c>
      <c r="H27" s="105">
        <v>1000</v>
      </c>
      <c r="I27" s="31"/>
      <c r="J27" s="31"/>
      <c r="K27" s="31"/>
      <c r="L27" s="31"/>
      <c r="M27" s="31"/>
    </row>
    <row r="28" spans="1:13" ht="63">
      <c r="A28" s="1"/>
      <c r="B28" s="38" t="s">
        <v>192</v>
      </c>
      <c r="C28" s="52" t="s">
        <v>170</v>
      </c>
      <c r="D28" s="52" t="s">
        <v>193</v>
      </c>
      <c r="E28" s="47"/>
      <c r="F28" s="47"/>
      <c r="G28" s="109">
        <f>G29+G35+G40+G45+G50+G55+G61</f>
        <v>16083093</v>
      </c>
      <c r="H28" s="109">
        <f>H29+H35+H40+H45+H50+H55+H61</f>
        <v>16083093</v>
      </c>
      <c r="I28" s="31"/>
      <c r="J28" s="31"/>
      <c r="K28" s="31"/>
      <c r="L28" s="31"/>
      <c r="M28" s="31"/>
    </row>
    <row r="29" spans="1:13" ht="31.5">
      <c r="A29" s="1"/>
      <c r="B29" s="38" t="s">
        <v>272</v>
      </c>
      <c r="C29" s="52" t="s">
        <v>170</v>
      </c>
      <c r="D29" s="52" t="s">
        <v>193</v>
      </c>
      <c r="E29" s="52" t="s">
        <v>195</v>
      </c>
      <c r="F29" s="52"/>
      <c r="G29" s="109">
        <f aca="true" t="shared" si="2" ref="G29:H31">G30</f>
        <v>917400</v>
      </c>
      <c r="H29" s="109">
        <f t="shared" si="2"/>
        <v>917400</v>
      </c>
      <c r="I29" s="31"/>
      <c r="J29" s="31"/>
      <c r="K29" s="31"/>
      <c r="L29" s="31"/>
      <c r="M29" s="31"/>
    </row>
    <row r="30" spans="1:13" ht="63">
      <c r="A30" s="1"/>
      <c r="B30" s="45" t="s">
        <v>581</v>
      </c>
      <c r="C30" s="47" t="s">
        <v>170</v>
      </c>
      <c r="D30" s="47" t="s">
        <v>193</v>
      </c>
      <c r="E30" s="47" t="s">
        <v>197</v>
      </c>
      <c r="F30" s="47"/>
      <c r="G30" s="105">
        <f t="shared" si="2"/>
        <v>917400</v>
      </c>
      <c r="H30" s="105">
        <f t="shared" si="2"/>
        <v>917400</v>
      </c>
      <c r="I30" s="31"/>
      <c r="J30" s="31"/>
      <c r="K30" s="31"/>
      <c r="L30" s="31"/>
      <c r="M30" s="31"/>
    </row>
    <row r="31" spans="1:13" ht="63">
      <c r="A31" s="1"/>
      <c r="B31" s="45" t="s">
        <v>198</v>
      </c>
      <c r="C31" s="47" t="s">
        <v>170</v>
      </c>
      <c r="D31" s="47" t="s">
        <v>193</v>
      </c>
      <c r="E31" s="47" t="s">
        <v>199</v>
      </c>
      <c r="F31" s="47"/>
      <c r="G31" s="105">
        <f t="shared" si="2"/>
        <v>917400</v>
      </c>
      <c r="H31" s="105">
        <f t="shared" si="2"/>
        <v>917400</v>
      </c>
      <c r="I31" s="31"/>
      <c r="J31" s="31"/>
      <c r="K31" s="31"/>
      <c r="L31" s="31"/>
      <c r="M31" s="31"/>
    </row>
    <row r="32" spans="1:13" ht="47.25">
      <c r="A32" s="1"/>
      <c r="B32" s="45" t="s">
        <v>200</v>
      </c>
      <c r="C32" s="47" t="s">
        <v>170</v>
      </c>
      <c r="D32" s="47" t="s">
        <v>193</v>
      </c>
      <c r="E32" s="23" t="s">
        <v>201</v>
      </c>
      <c r="F32" s="47"/>
      <c r="G32" s="105">
        <f>G33+G34</f>
        <v>917400</v>
      </c>
      <c r="H32" s="105">
        <f>H33+H34</f>
        <v>917400</v>
      </c>
      <c r="I32" s="31"/>
      <c r="J32" s="31"/>
      <c r="K32" s="31"/>
      <c r="L32" s="31"/>
      <c r="M32" s="31"/>
    </row>
    <row r="33" spans="1:13" ht="63">
      <c r="A33" s="1"/>
      <c r="B33" s="45" t="s">
        <v>179</v>
      </c>
      <c r="C33" s="47" t="s">
        <v>170</v>
      </c>
      <c r="D33" s="47" t="s">
        <v>193</v>
      </c>
      <c r="E33" s="23" t="s">
        <v>201</v>
      </c>
      <c r="F33" s="47" t="s">
        <v>180</v>
      </c>
      <c r="G33" s="104">
        <v>801283</v>
      </c>
      <c r="H33" s="104">
        <v>801283</v>
      </c>
      <c r="I33" s="31"/>
      <c r="J33" s="31"/>
      <c r="K33" s="31"/>
      <c r="L33" s="31"/>
      <c r="M33" s="31"/>
    </row>
    <row r="34" spans="1:13" ht="31.5">
      <c r="A34" s="1"/>
      <c r="B34" s="45" t="s">
        <v>188</v>
      </c>
      <c r="C34" s="47" t="s">
        <v>170</v>
      </c>
      <c r="D34" s="47" t="s">
        <v>193</v>
      </c>
      <c r="E34" s="23" t="s">
        <v>201</v>
      </c>
      <c r="F34" s="47" t="s">
        <v>189</v>
      </c>
      <c r="G34" s="104">
        <v>116117</v>
      </c>
      <c r="H34" s="104">
        <v>116117</v>
      </c>
      <c r="I34" s="31"/>
      <c r="J34" s="31"/>
      <c r="K34" s="31"/>
      <c r="L34" s="31"/>
      <c r="M34" s="31"/>
    </row>
    <row r="35" spans="1:13" ht="31.5">
      <c r="A35" s="1"/>
      <c r="B35" s="48" t="s">
        <v>582</v>
      </c>
      <c r="C35" s="52" t="s">
        <v>170</v>
      </c>
      <c r="D35" s="52" t="s">
        <v>193</v>
      </c>
      <c r="E35" s="52" t="s">
        <v>203</v>
      </c>
      <c r="F35" s="52"/>
      <c r="G35" s="109">
        <f aca="true" t="shared" si="3" ref="G35:H38">G36</f>
        <v>25000</v>
      </c>
      <c r="H35" s="109">
        <f t="shared" si="3"/>
        <v>25000</v>
      </c>
      <c r="I35" s="31"/>
      <c r="J35" s="31"/>
      <c r="K35" s="31"/>
      <c r="L35" s="31"/>
      <c r="M35" s="31"/>
    </row>
    <row r="36" spans="1:13" ht="63">
      <c r="A36" s="1"/>
      <c r="B36" s="45" t="s">
        <v>583</v>
      </c>
      <c r="C36" s="47" t="s">
        <v>170</v>
      </c>
      <c r="D36" s="47" t="s">
        <v>193</v>
      </c>
      <c r="E36" s="47" t="s">
        <v>205</v>
      </c>
      <c r="F36" s="52"/>
      <c r="G36" s="105">
        <f t="shared" si="3"/>
        <v>25000</v>
      </c>
      <c r="H36" s="105">
        <f t="shared" si="3"/>
        <v>25000</v>
      </c>
      <c r="I36" s="31"/>
      <c r="J36" s="31"/>
      <c r="K36" s="31"/>
      <c r="L36" s="31"/>
      <c r="M36" s="31"/>
    </row>
    <row r="37" spans="1:13" ht="47.25">
      <c r="A37" s="1"/>
      <c r="B37" s="45" t="s">
        <v>206</v>
      </c>
      <c r="C37" s="47" t="s">
        <v>170</v>
      </c>
      <c r="D37" s="47" t="s">
        <v>193</v>
      </c>
      <c r="E37" s="47" t="s">
        <v>207</v>
      </c>
      <c r="F37" s="52"/>
      <c r="G37" s="105">
        <f t="shared" si="3"/>
        <v>25000</v>
      </c>
      <c r="H37" s="105">
        <f t="shared" si="3"/>
        <v>25000</v>
      </c>
      <c r="I37" s="31"/>
      <c r="J37" s="31"/>
      <c r="K37" s="31"/>
      <c r="L37" s="31"/>
      <c r="M37" s="31"/>
    </row>
    <row r="38" spans="1:13" ht="31.5">
      <c r="A38" s="1"/>
      <c r="B38" s="45" t="s">
        <v>208</v>
      </c>
      <c r="C38" s="47" t="s">
        <v>170</v>
      </c>
      <c r="D38" s="47" t="s">
        <v>193</v>
      </c>
      <c r="E38" s="47" t="s">
        <v>209</v>
      </c>
      <c r="F38" s="52"/>
      <c r="G38" s="105">
        <f t="shared" si="3"/>
        <v>25000</v>
      </c>
      <c r="H38" s="105">
        <f t="shared" si="3"/>
        <v>25000</v>
      </c>
      <c r="I38" s="31"/>
      <c r="J38" s="31"/>
      <c r="K38" s="31"/>
      <c r="L38" s="31"/>
      <c r="M38" s="31"/>
    </row>
    <row r="39" spans="1:13" ht="31.5">
      <c r="A39" s="1"/>
      <c r="B39" s="45" t="s">
        <v>188</v>
      </c>
      <c r="C39" s="47" t="s">
        <v>170</v>
      </c>
      <c r="D39" s="47" t="s">
        <v>193</v>
      </c>
      <c r="E39" s="47" t="s">
        <v>209</v>
      </c>
      <c r="F39" s="47" t="s">
        <v>189</v>
      </c>
      <c r="G39" s="105">
        <v>25000</v>
      </c>
      <c r="H39" s="105">
        <v>25000</v>
      </c>
      <c r="I39" s="31"/>
      <c r="J39" s="31"/>
      <c r="K39" s="31"/>
      <c r="L39" s="31"/>
      <c r="M39" s="31"/>
    </row>
    <row r="40" spans="1:13" ht="31.5">
      <c r="A40" s="1"/>
      <c r="B40" s="48" t="s">
        <v>292</v>
      </c>
      <c r="C40" s="52" t="s">
        <v>170</v>
      </c>
      <c r="D40" s="52" t="s">
        <v>193</v>
      </c>
      <c r="E40" s="52" t="s">
        <v>211</v>
      </c>
      <c r="F40" s="52"/>
      <c r="G40" s="109">
        <f aca="true" t="shared" si="4" ref="G40:H43">G41</f>
        <v>283676</v>
      </c>
      <c r="H40" s="109">
        <f t="shared" si="4"/>
        <v>283676</v>
      </c>
      <c r="I40" s="31"/>
      <c r="J40" s="31"/>
      <c r="K40" s="31"/>
      <c r="L40" s="31"/>
      <c r="M40" s="31"/>
    </row>
    <row r="41" spans="1:13" ht="78.75">
      <c r="A41" s="1"/>
      <c r="B41" s="45" t="s">
        <v>293</v>
      </c>
      <c r="C41" s="47" t="s">
        <v>170</v>
      </c>
      <c r="D41" s="47" t="s">
        <v>193</v>
      </c>
      <c r="E41" s="47" t="s">
        <v>213</v>
      </c>
      <c r="F41" s="47"/>
      <c r="G41" s="105">
        <f t="shared" si="4"/>
        <v>283676</v>
      </c>
      <c r="H41" s="105">
        <f t="shared" si="4"/>
        <v>283676</v>
      </c>
      <c r="I41" s="31"/>
      <c r="J41" s="31"/>
      <c r="K41" s="31"/>
      <c r="L41" s="31"/>
      <c r="M41" s="31"/>
    </row>
    <row r="42" spans="1:13" ht="47.25">
      <c r="A42" s="1"/>
      <c r="B42" s="45" t="s">
        <v>214</v>
      </c>
      <c r="C42" s="47" t="s">
        <v>170</v>
      </c>
      <c r="D42" s="47" t="s">
        <v>193</v>
      </c>
      <c r="E42" s="47" t="s">
        <v>215</v>
      </c>
      <c r="F42" s="47"/>
      <c r="G42" s="105">
        <f t="shared" si="4"/>
        <v>283676</v>
      </c>
      <c r="H42" s="105">
        <f t="shared" si="4"/>
        <v>283676</v>
      </c>
      <c r="I42" s="31"/>
      <c r="J42" s="31"/>
      <c r="K42" s="31"/>
      <c r="L42" s="31"/>
      <c r="M42" s="31"/>
    </row>
    <row r="43" spans="1:13" ht="31.5">
      <c r="A43" s="1"/>
      <c r="B43" s="44" t="s">
        <v>216</v>
      </c>
      <c r="C43" s="47" t="s">
        <v>170</v>
      </c>
      <c r="D43" s="47" t="s">
        <v>193</v>
      </c>
      <c r="E43" s="47" t="s">
        <v>217</v>
      </c>
      <c r="F43" s="47"/>
      <c r="G43" s="105">
        <f t="shared" si="4"/>
        <v>283676</v>
      </c>
      <c r="H43" s="105">
        <f t="shared" si="4"/>
        <v>283676</v>
      </c>
      <c r="I43" s="31"/>
      <c r="J43" s="31"/>
      <c r="K43" s="31"/>
      <c r="L43" s="31"/>
      <c r="M43" s="31"/>
    </row>
    <row r="44" spans="1:13" ht="63">
      <c r="A44" s="1"/>
      <c r="B44" s="45" t="s">
        <v>179</v>
      </c>
      <c r="C44" s="47" t="s">
        <v>170</v>
      </c>
      <c r="D44" s="47" t="s">
        <v>193</v>
      </c>
      <c r="E44" s="47" t="s">
        <v>217</v>
      </c>
      <c r="F44" s="47" t="s">
        <v>180</v>
      </c>
      <c r="G44" s="105">
        <v>283676</v>
      </c>
      <c r="H44" s="105">
        <v>283676</v>
      </c>
      <c r="I44" s="31"/>
      <c r="J44" s="31"/>
      <c r="K44" s="31"/>
      <c r="L44" s="31"/>
      <c r="M44" s="31"/>
    </row>
    <row r="45" spans="1:13" ht="47.25">
      <c r="A45" s="1"/>
      <c r="B45" s="38" t="s">
        <v>485</v>
      </c>
      <c r="C45" s="52" t="s">
        <v>170</v>
      </c>
      <c r="D45" s="52" t="s">
        <v>193</v>
      </c>
      <c r="E45" s="52" t="s">
        <v>219</v>
      </c>
      <c r="F45" s="52"/>
      <c r="G45" s="109">
        <f aca="true" t="shared" si="5" ref="G45:H48">G46</f>
        <v>305800</v>
      </c>
      <c r="H45" s="109">
        <f t="shared" si="5"/>
        <v>305800</v>
      </c>
      <c r="I45" s="31"/>
      <c r="J45" s="31"/>
      <c r="K45" s="31"/>
      <c r="L45" s="31"/>
      <c r="M45" s="31"/>
    </row>
    <row r="46" spans="1:13" ht="63">
      <c r="A46" s="1"/>
      <c r="B46" s="44" t="s">
        <v>584</v>
      </c>
      <c r="C46" s="47" t="s">
        <v>170</v>
      </c>
      <c r="D46" s="47" t="s">
        <v>193</v>
      </c>
      <c r="E46" s="47" t="s">
        <v>221</v>
      </c>
      <c r="F46" s="47"/>
      <c r="G46" s="105">
        <f t="shared" si="5"/>
        <v>305800</v>
      </c>
      <c r="H46" s="105">
        <f t="shared" si="5"/>
        <v>305800</v>
      </c>
      <c r="I46" s="31"/>
      <c r="J46" s="31"/>
      <c r="K46" s="31"/>
      <c r="L46" s="31"/>
      <c r="M46" s="31"/>
    </row>
    <row r="47" spans="1:13" ht="63">
      <c r="A47" s="1"/>
      <c r="B47" s="45" t="s">
        <v>222</v>
      </c>
      <c r="C47" s="47" t="s">
        <v>170</v>
      </c>
      <c r="D47" s="47" t="s">
        <v>193</v>
      </c>
      <c r="E47" s="47" t="s">
        <v>223</v>
      </c>
      <c r="F47" s="47"/>
      <c r="G47" s="105">
        <f t="shared" si="5"/>
        <v>305800</v>
      </c>
      <c r="H47" s="105">
        <f t="shared" si="5"/>
        <v>305800</v>
      </c>
      <c r="I47" s="31"/>
      <c r="J47" s="31"/>
      <c r="K47" s="31"/>
      <c r="L47" s="31"/>
      <c r="M47" s="31"/>
    </row>
    <row r="48" spans="1:13" ht="47.25">
      <c r="A48" s="1"/>
      <c r="B48" s="44" t="s">
        <v>224</v>
      </c>
      <c r="C48" s="47" t="s">
        <v>170</v>
      </c>
      <c r="D48" s="47" t="s">
        <v>193</v>
      </c>
      <c r="E48" s="47" t="s">
        <v>225</v>
      </c>
      <c r="F48" s="47"/>
      <c r="G48" s="105">
        <f t="shared" si="5"/>
        <v>305800</v>
      </c>
      <c r="H48" s="105">
        <f t="shared" si="5"/>
        <v>305800</v>
      </c>
      <c r="I48" s="31"/>
      <c r="J48" s="31"/>
      <c r="K48" s="31"/>
      <c r="L48" s="31"/>
      <c r="M48" s="31"/>
    </row>
    <row r="49" spans="1:13" ht="63">
      <c r="A49" s="1"/>
      <c r="B49" s="45" t="s">
        <v>179</v>
      </c>
      <c r="C49" s="47" t="s">
        <v>170</v>
      </c>
      <c r="D49" s="47" t="s">
        <v>193</v>
      </c>
      <c r="E49" s="47" t="s">
        <v>225</v>
      </c>
      <c r="F49" s="47" t="s">
        <v>180</v>
      </c>
      <c r="G49" s="105">
        <v>305800</v>
      </c>
      <c r="H49" s="105">
        <v>305800</v>
      </c>
      <c r="I49" s="31"/>
      <c r="J49" s="31"/>
      <c r="K49" s="31"/>
      <c r="L49" s="31"/>
      <c r="M49" s="31"/>
    </row>
    <row r="50" spans="1:13" ht="31.5">
      <c r="A50" s="1"/>
      <c r="B50" s="48" t="s">
        <v>226</v>
      </c>
      <c r="C50" s="52" t="s">
        <v>170</v>
      </c>
      <c r="D50" s="52" t="s">
        <v>193</v>
      </c>
      <c r="E50" s="52" t="s">
        <v>227</v>
      </c>
      <c r="F50" s="52"/>
      <c r="G50" s="109">
        <f aca="true" t="shared" si="6" ref="G50:H53">G51</f>
        <v>305800</v>
      </c>
      <c r="H50" s="109">
        <f t="shared" si="6"/>
        <v>305800</v>
      </c>
      <c r="I50" s="31"/>
      <c r="J50" s="31"/>
      <c r="K50" s="31"/>
      <c r="L50" s="31"/>
      <c r="M50" s="31"/>
    </row>
    <row r="51" spans="1:13" ht="47.25">
      <c r="A51" s="1"/>
      <c r="B51" s="45" t="s">
        <v>228</v>
      </c>
      <c r="C51" s="47" t="s">
        <v>170</v>
      </c>
      <c r="D51" s="47" t="s">
        <v>193</v>
      </c>
      <c r="E51" s="47" t="s">
        <v>229</v>
      </c>
      <c r="F51" s="47"/>
      <c r="G51" s="105">
        <f t="shared" si="6"/>
        <v>305800</v>
      </c>
      <c r="H51" s="105">
        <f t="shared" si="6"/>
        <v>305800</v>
      </c>
      <c r="I51" s="31"/>
      <c r="J51" s="31"/>
      <c r="K51" s="31"/>
      <c r="L51" s="31"/>
      <c r="M51" s="31"/>
    </row>
    <row r="52" spans="1:13" ht="47.25">
      <c r="A52" s="1"/>
      <c r="B52" s="45" t="s">
        <v>230</v>
      </c>
      <c r="C52" s="47" t="s">
        <v>170</v>
      </c>
      <c r="D52" s="47" t="s">
        <v>193</v>
      </c>
      <c r="E52" s="47" t="s">
        <v>231</v>
      </c>
      <c r="F52" s="47"/>
      <c r="G52" s="105">
        <f t="shared" si="6"/>
        <v>305800</v>
      </c>
      <c r="H52" s="105">
        <f t="shared" si="6"/>
        <v>305800</v>
      </c>
      <c r="I52" s="31"/>
      <c r="J52" s="31"/>
      <c r="K52" s="31"/>
      <c r="L52" s="31"/>
      <c r="M52" s="31"/>
    </row>
    <row r="53" spans="1:13" ht="31.5">
      <c r="A53" s="1"/>
      <c r="B53" s="44" t="s">
        <v>232</v>
      </c>
      <c r="C53" s="47" t="s">
        <v>170</v>
      </c>
      <c r="D53" s="47" t="s">
        <v>193</v>
      </c>
      <c r="E53" s="47" t="s">
        <v>233</v>
      </c>
      <c r="F53" s="47"/>
      <c r="G53" s="105">
        <f t="shared" si="6"/>
        <v>305800</v>
      </c>
      <c r="H53" s="105">
        <f t="shared" si="6"/>
        <v>305800</v>
      </c>
      <c r="I53" s="31"/>
      <c r="J53" s="31"/>
      <c r="K53" s="31"/>
      <c r="L53" s="31"/>
      <c r="M53" s="31"/>
    </row>
    <row r="54" spans="1:13" ht="63">
      <c r="A54" s="1"/>
      <c r="B54" s="45" t="s">
        <v>234</v>
      </c>
      <c r="C54" s="47" t="s">
        <v>170</v>
      </c>
      <c r="D54" s="47" t="s">
        <v>193</v>
      </c>
      <c r="E54" s="47" t="s">
        <v>233</v>
      </c>
      <c r="F54" s="47" t="s">
        <v>180</v>
      </c>
      <c r="G54" s="105">
        <v>305800</v>
      </c>
      <c r="H54" s="105">
        <v>305800</v>
      </c>
      <c r="I54" s="31"/>
      <c r="J54" s="31"/>
      <c r="K54" s="31"/>
      <c r="L54" s="31"/>
      <c r="M54" s="31"/>
    </row>
    <row r="55" spans="1:13" ht="15.75">
      <c r="A55" s="1"/>
      <c r="B55" s="38" t="s">
        <v>235</v>
      </c>
      <c r="C55" s="52" t="s">
        <v>170</v>
      </c>
      <c r="D55" s="52" t="s">
        <v>193</v>
      </c>
      <c r="E55" s="52" t="s">
        <v>236</v>
      </c>
      <c r="F55" s="52"/>
      <c r="G55" s="109">
        <f>G56</f>
        <v>13909037</v>
      </c>
      <c r="H55" s="109">
        <f>H56</f>
        <v>13909037</v>
      </c>
      <c r="I55" s="31"/>
      <c r="J55" s="31"/>
      <c r="K55" s="31"/>
      <c r="L55" s="31"/>
      <c r="M55" s="31"/>
    </row>
    <row r="56" spans="1:13" ht="31.5">
      <c r="A56" s="1"/>
      <c r="B56" s="44" t="s">
        <v>237</v>
      </c>
      <c r="C56" s="47" t="s">
        <v>170</v>
      </c>
      <c r="D56" s="47" t="s">
        <v>193</v>
      </c>
      <c r="E56" s="47" t="s">
        <v>238</v>
      </c>
      <c r="F56" s="47"/>
      <c r="G56" s="105">
        <f>G57</f>
        <v>13909037</v>
      </c>
      <c r="H56" s="105">
        <f>H57</f>
        <v>13909037</v>
      </c>
      <c r="I56" s="31"/>
      <c r="J56" s="31"/>
      <c r="K56" s="31"/>
      <c r="L56" s="31"/>
      <c r="M56" s="31"/>
    </row>
    <row r="57" spans="1:13" ht="31.5">
      <c r="A57" s="1"/>
      <c r="B57" s="44" t="s">
        <v>177</v>
      </c>
      <c r="C57" s="47" t="s">
        <v>170</v>
      </c>
      <c r="D57" s="47" t="s">
        <v>193</v>
      </c>
      <c r="E57" s="47" t="s">
        <v>239</v>
      </c>
      <c r="F57" s="47"/>
      <c r="G57" s="105">
        <f>G58+G59+G60</f>
        <v>13909037</v>
      </c>
      <c r="H57" s="105">
        <f>H58+H59+H60</f>
        <v>13909037</v>
      </c>
      <c r="I57" s="31"/>
      <c r="J57" s="31"/>
      <c r="K57" s="31"/>
      <c r="L57" s="31"/>
      <c r="M57" s="31"/>
    </row>
    <row r="58" spans="1:13" ht="63">
      <c r="A58" s="1"/>
      <c r="B58" s="45" t="s">
        <v>179</v>
      </c>
      <c r="C58" s="47" t="s">
        <v>170</v>
      </c>
      <c r="D58" s="47" t="s">
        <v>193</v>
      </c>
      <c r="E58" s="47" t="s">
        <v>239</v>
      </c>
      <c r="F58" s="47" t="s">
        <v>180</v>
      </c>
      <c r="G58" s="105">
        <v>13711847</v>
      </c>
      <c r="H58" s="105">
        <v>13711847</v>
      </c>
      <c r="I58" s="49"/>
      <c r="J58" s="31"/>
      <c r="K58" s="31"/>
      <c r="L58" s="31"/>
      <c r="M58" s="31"/>
    </row>
    <row r="59" spans="1:13" ht="31.5">
      <c r="A59" s="1"/>
      <c r="B59" s="45" t="s">
        <v>188</v>
      </c>
      <c r="C59" s="47" t="s">
        <v>170</v>
      </c>
      <c r="D59" s="47" t="s">
        <v>193</v>
      </c>
      <c r="E59" s="47" t="s">
        <v>239</v>
      </c>
      <c r="F59" s="47" t="s">
        <v>189</v>
      </c>
      <c r="G59" s="105">
        <v>72190</v>
      </c>
      <c r="H59" s="105">
        <v>72190</v>
      </c>
      <c r="I59" s="31"/>
      <c r="J59" s="31"/>
      <c r="K59" s="31"/>
      <c r="L59" s="31"/>
      <c r="M59" s="31"/>
    </row>
    <row r="60" spans="1:13" ht="15.75">
      <c r="A60" s="1"/>
      <c r="B60" s="45" t="s">
        <v>190</v>
      </c>
      <c r="C60" s="47" t="s">
        <v>170</v>
      </c>
      <c r="D60" s="47" t="s">
        <v>193</v>
      </c>
      <c r="E60" s="47" t="s">
        <v>239</v>
      </c>
      <c r="F60" s="47" t="s">
        <v>191</v>
      </c>
      <c r="G60" s="105">
        <v>125000</v>
      </c>
      <c r="H60" s="105">
        <v>125000</v>
      </c>
      <c r="I60" s="31"/>
      <c r="J60" s="31"/>
      <c r="K60" s="31"/>
      <c r="L60" s="31"/>
      <c r="M60" s="31"/>
    </row>
    <row r="61" spans="1:13" ht="31.5">
      <c r="A61" s="1"/>
      <c r="B61" s="46" t="s">
        <v>240</v>
      </c>
      <c r="C61" s="52" t="s">
        <v>170</v>
      </c>
      <c r="D61" s="52" t="s">
        <v>193</v>
      </c>
      <c r="E61" s="52" t="s">
        <v>241</v>
      </c>
      <c r="F61" s="52"/>
      <c r="G61" s="109">
        <f>G62</f>
        <v>336380</v>
      </c>
      <c r="H61" s="109">
        <f>H62</f>
        <v>336380</v>
      </c>
      <c r="I61" s="31"/>
      <c r="J61" s="31"/>
      <c r="K61" s="31"/>
      <c r="L61" s="31"/>
      <c r="M61" s="31"/>
    </row>
    <row r="62" spans="1:13" ht="15.75">
      <c r="A62" s="1"/>
      <c r="B62" s="45" t="s">
        <v>242</v>
      </c>
      <c r="C62" s="47" t="s">
        <v>170</v>
      </c>
      <c r="D62" s="47" t="s">
        <v>193</v>
      </c>
      <c r="E62" s="47" t="s">
        <v>243</v>
      </c>
      <c r="F62" s="47"/>
      <c r="G62" s="105">
        <f>G65+G63</f>
        <v>336380</v>
      </c>
      <c r="H62" s="105">
        <f>H65+H63</f>
        <v>336380</v>
      </c>
      <c r="I62" s="31"/>
      <c r="J62" s="31"/>
      <c r="K62" s="31"/>
      <c r="L62" s="31"/>
      <c r="M62" s="31"/>
    </row>
    <row r="63" spans="1:13" ht="63">
      <c r="A63" s="1"/>
      <c r="B63" s="45" t="s">
        <v>667</v>
      </c>
      <c r="C63" s="47" t="s">
        <v>170</v>
      </c>
      <c r="D63" s="47" t="s">
        <v>193</v>
      </c>
      <c r="E63" s="47" t="s">
        <v>244</v>
      </c>
      <c r="F63" s="47"/>
      <c r="G63" s="105">
        <f>G64</f>
        <v>30580</v>
      </c>
      <c r="H63" s="105">
        <f>H64</f>
        <v>30580</v>
      </c>
      <c r="I63" s="31"/>
      <c r="J63" s="31"/>
      <c r="K63" s="31"/>
      <c r="L63" s="31"/>
      <c r="M63" s="31"/>
    </row>
    <row r="64" spans="1:13" ht="63">
      <c r="A64" s="1"/>
      <c r="B64" s="45" t="s">
        <v>179</v>
      </c>
      <c r="C64" s="47" t="s">
        <v>170</v>
      </c>
      <c r="D64" s="47" t="s">
        <v>193</v>
      </c>
      <c r="E64" s="47" t="s">
        <v>244</v>
      </c>
      <c r="F64" s="47" t="s">
        <v>180</v>
      </c>
      <c r="G64" s="105">
        <v>30580</v>
      </c>
      <c r="H64" s="105">
        <v>30580</v>
      </c>
      <c r="I64" s="31"/>
      <c r="J64" s="31"/>
      <c r="K64" s="31"/>
      <c r="L64" s="31"/>
      <c r="M64" s="31"/>
    </row>
    <row r="65" spans="1:13" ht="47.25">
      <c r="A65" s="1"/>
      <c r="B65" s="44" t="s">
        <v>245</v>
      </c>
      <c r="C65" s="47" t="s">
        <v>170</v>
      </c>
      <c r="D65" s="47" t="s">
        <v>193</v>
      </c>
      <c r="E65" s="47" t="s">
        <v>246</v>
      </c>
      <c r="F65" s="47"/>
      <c r="G65" s="105">
        <f>G66</f>
        <v>305800</v>
      </c>
      <c r="H65" s="105">
        <f>H66</f>
        <v>305800</v>
      </c>
      <c r="I65" s="31"/>
      <c r="J65" s="31"/>
      <c r="K65" s="31"/>
      <c r="L65" s="31"/>
      <c r="M65" s="31"/>
    </row>
    <row r="66" spans="1:13" ht="63">
      <c r="A66" s="1"/>
      <c r="B66" s="45" t="s">
        <v>179</v>
      </c>
      <c r="C66" s="47" t="s">
        <v>170</v>
      </c>
      <c r="D66" s="47" t="s">
        <v>193</v>
      </c>
      <c r="E66" s="47" t="s">
        <v>246</v>
      </c>
      <c r="F66" s="47" t="s">
        <v>180</v>
      </c>
      <c r="G66" s="105">
        <v>305800</v>
      </c>
      <c r="H66" s="105">
        <v>305800</v>
      </c>
      <c r="I66" s="31"/>
      <c r="J66" s="31"/>
      <c r="K66" s="31"/>
      <c r="L66" s="31"/>
      <c r="M66" s="31"/>
    </row>
    <row r="67" spans="1:13" ht="47.25">
      <c r="A67" s="1"/>
      <c r="B67" s="50" t="s">
        <v>247</v>
      </c>
      <c r="C67" s="52" t="s">
        <v>170</v>
      </c>
      <c r="D67" s="52" t="s">
        <v>248</v>
      </c>
      <c r="E67" s="47"/>
      <c r="F67" s="47"/>
      <c r="G67" s="109">
        <f>G68+G74</f>
        <v>4231136</v>
      </c>
      <c r="H67" s="109">
        <f>H68+H74</f>
        <v>4231136</v>
      </c>
      <c r="I67" s="31"/>
      <c r="J67" s="31"/>
      <c r="K67" s="31"/>
      <c r="L67" s="31"/>
      <c r="M67" s="31"/>
    </row>
    <row r="68" spans="1:13" ht="47.25">
      <c r="A68" s="1"/>
      <c r="B68" s="48" t="s">
        <v>249</v>
      </c>
      <c r="C68" s="52" t="s">
        <v>170</v>
      </c>
      <c r="D68" s="52" t="s">
        <v>248</v>
      </c>
      <c r="E68" s="52" t="s">
        <v>250</v>
      </c>
      <c r="F68" s="52"/>
      <c r="G68" s="109">
        <f aca="true" t="shared" si="7" ref="G68:H70">G69</f>
        <v>3693352</v>
      </c>
      <c r="H68" s="109">
        <f t="shared" si="7"/>
        <v>3693352</v>
      </c>
      <c r="I68" s="31"/>
      <c r="J68" s="31"/>
      <c r="K68" s="31"/>
      <c r="L68" s="31"/>
      <c r="M68" s="31"/>
    </row>
    <row r="69" spans="1:13" ht="63">
      <c r="A69" s="1"/>
      <c r="B69" s="45" t="s">
        <v>251</v>
      </c>
      <c r="C69" s="47" t="s">
        <v>170</v>
      </c>
      <c r="D69" s="47" t="s">
        <v>248</v>
      </c>
      <c r="E69" s="47" t="s">
        <v>252</v>
      </c>
      <c r="F69" s="47"/>
      <c r="G69" s="105">
        <f t="shared" si="7"/>
        <v>3693352</v>
      </c>
      <c r="H69" s="105">
        <f t="shared" si="7"/>
        <v>3693352</v>
      </c>
      <c r="I69" s="31"/>
      <c r="J69" s="31"/>
      <c r="K69" s="31"/>
      <c r="L69" s="31"/>
      <c r="M69" s="31"/>
    </row>
    <row r="70" spans="1:13" ht="31.5">
      <c r="A70" s="1"/>
      <c r="B70" s="45" t="s">
        <v>253</v>
      </c>
      <c r="C70" s="47" t="s">
        <v>170</v>
      </c>
      <c r="D70" s="47" t="s">
        <v>248</v>
      </c>
      <c r="E70" s="47" t="s">
        <v>254</v>
      </c>
      <c r="F70" s="47"/>
      <c r="G70" s="105">
        <f t="shared" si="7"/>
        <v>3693352</v>
      </c>
      <c r="H70" s="105">
        <f t="shared" si="7"/>
        <v>3693352</v>
      </c>
      <c r="I70" s="31"/>
      <c r="J70" s="31"/>
      <c r="K70" s="31"/>
      <c r="L70" s="31"/>
      <c r="M70" s="31"/>
    </row>
    <row r="71" spans="1:13" ht="31.5">
      <c r="A71" s="1"/>
      <c r="B71" s="44" t="s">
        <v>177</v>
      </c>
      <c r="C71" s="47" t="s">
        <v>170</v>
      </c>
      <c r="D71" s="47" t="s">
        <v>248</v>
      </c>
      <c r="E71" s="47" t="s">
        <v>255</v>
      </c>
      <c r="F71" s="47"/>
      <c r="G71" s="105">
        <f>G72+G73</f>
        <v>3693352</v>
      </c>
      <c r="H71" s="105">
        <f>H72+H73</f>
        <v>3693352</v>
      </c>
      <c r="I71" s="31"/>
      <c r="J71" s="31"/>
      <c r="K71" s="31"/>
      <c r="L71" s="31"/>
      <c r="M71" s="31"/>
    </row>
    <row r="72" spans="1:13" ht="63">
      <c r="A72" s="1"/>
      <c r="B72" s="51" t="s">
        <v>179</v>
      </c>
      <c r="C72" s="47" t="s">
        <v>170</v>
      </c>
      <c r="D72" s="47" t="s">
        <v>248</v>
      </c>
      <c r="E72" s="47" t="s">
        <v>255</v>
      </c>
      <c r="F72" s="47" t="s">
        <v>180</v>
      </c>
      <c r="G72" s="105">
        <v>3692352</v>
      </c>
      <c r="H72" s="105">
        <v>3692352</v>
      </c>
      <c r="I72" s="31"/>
      <c r="J72" s="31"/>
      <c r="K72" s="31"/>
      <c r="L72" s="31"/>
      <c r="M72" s="31"/>
    </row>
    <row r="73" spans="1:13" ht="15.75">
      <c r="A73" s="1"/>
      <c r="B73" s="45" t="s">
        <v>190</v>
      </c>
      <c r="C73" s="47" t="s">
        <v>170</v>
      </c>
      <c r="D73" s="47" t="s">
        <v>248</v>
      </c>
      <c r="E73" s="47" t="s">
        <v>255</v>
      </c>
      <c r="F73" s="47" t="s">
        <v>191</v>
      </c>
      <c r="G73" s="108">
        <v>1000</v>
      </c>
      <c r="H73" s="108">
        <v>1000</v>
      </c>
      <c r="I73" s="31"/>
      <c r="J73" s="31"/>
      <c r="K73" s="31"/>
      <c r="L73" s="31"/>
      <c r="M73" s="31"/>
    </row>
    <row r="74" spans="1:13" ht="31.5">
      <c r="A74" s="1"/>
      <c r="B74" s="48" t="s">
        <v>256</v>
      </c>
      <c r="C74" s="52" t="s">
        <v>170</v>
      </c>
      <c r="D74" s="52" t="s">
        <v>248</v>
      </c>
      <c r="E74" s="52" t="s">
        <v>257</v>
      </c>
      <c r="F74" s="52"/>
      <c r="G74" s="111">
        <f>G75</f>
        <v>537784</v>
      </c>
      <c r="H74" s="111">
        <f>H75</f>
        <v>537784</v>
      </c>
      <c r="I74" s="31"/>
      <c r="J74" s="31"/>
      <c r="K74" s="31"/>
      <c r="L74" s="31"/>
      <c r="M74" s="31"/>
    </row>
    <row r="75" spans="1:13" ht="31.5">
      <c r="A75" s="1"/>
      <c r="B75" s="45" t="s">
        <v>258</v>
      </c>
      <c r="C75" s="47" t="s">
        <v>170</v>
      </c>
      <c r="D75" s="47" t="s">
        <v>248</v>
      </c>
      <c r="E75" s="47" t="s">
        <v>259</v>
      </c>
      <c r="F75" s="47"/>
      <c r="G75" s="108">
        <f>G76</f>
        <v>537784</v>
      </c>
      <c r="H75" s="108">
        <f>H76</f>
        <v>537784</v>
      </c>
      <c r="I75" s="31"/>
      <c r="J75" s="31"/>
      <c r="K75" s="31"/>
      <c r="L75" s="31"/>
      <c r="M75" s="31"/>
    </row>
    <row r="76" spans="1:13" ht="31.5">
      <c r="A76" s="1"/>
      <c r="B76" s="44" t="s">
        <v>177</v>
      </c>
      <c r="C76" s="47" t="s">
        <v>170</v>
      </c>
      <c r="D76" s="47" t="s">
        <v>248</v>
      </c>
      <c r="E76" s="47" t="s">
        <v>260</v>
      </c>
      <c r="F76" s="47"/>
      <c r="G76" s="108">
        <f>G77+G78</f>
        <v>537784</v>
      </c>
      <c r="H76" s="108">
        <f>H77+H78</f>
        <v>537784</v>
      </c>
      <c r="I76" s="31"/>
      <c r="J76" s="31"/>
      <c r="K76" s="31"/>
      <c r="L76" s="31"/>
      <c r="M76" s="31"/>
    </row>
    <row r="77" spans="1:13" ht="63">
      <c r="A77" s="1"/>
      <c r="B77" s="51" t="s">
        <v>179</v>
      </c>
      <c r="C77" s="47" t="s">
        <v>170</v>
      </c>
      <c r="D77" s="47" t="s">
        <v>248</v>
      </c>
      <c r="E77" s="47" t="s">
        <v>260</v>
      </c>
      <c r="F77" s="47" t="s">
        <v>180</v>
      </c>
      <c r="G77" s="108">
        <v>519264</v>
      </c>
      <c r="H77" s="108">
        <v>519264</v>
      </c>
      <c r="I77" s="31"/>
      <c r="J77" s="31"/>
      <c r="K77" s="31"/>
      <c r="L77" s="31"/>
      <c r="M77" s="31"/>
    </row>
    <row r="78" spans="1:13" ht="31.5">
      <c r="A78" s="1"/>
      <c r="B78" s="45" t="s">
        <v>188</v>
      </c>
      <c r="C78" s="47" t="s">
        <v>170</v>
      </c>
      <c r="D78" s="47" t="s">
        <v>248</v>
      </c>
      <c r="E78" s="47" t="s">
        <v>260</v>
      </c>
      <c r="F78" s="47" t="s">
        <v>189</v>
      </c>
      <c r="G78" s="108">
        <v>18520</v>
      </c>
      <c r="H78" s="108">
        <v>18520</v>
      </c>
      <c r="I78" s="31"/>
      <c r="J78" s="31"/>
      <c r="K78" s="31"/>
      <c r="L78" s="31"/>
      <c r="M78" s="31"/>
    </row>
    <row r="79" spans="1:13" ht="15.75">
      <c r="A79" s="1"/>
      <c r="B79" s="54" t="s">
        <v>263</v>
      </c>
      <c r="C79" s="52" t="s">
        <v>170</v>
      </c>
      <c r="D79" s="52" t="s">
        <v>264</v>
      </c>
      <c r="E79" s="23"/>
      <c r="F79" s="47"/>
      <c r="G79" s="111">
        <f aca="true" t="shared" si="8" ref="G79:H82">G80</f>
        <v>1250000</v>
      </c>
      <c r="H79" s="111">
        <f t="shared" si="8"/>
        <v>1250000</v>
      </c>
      <c r="I79" s="31"/>
      <c r="J79" s="31"/>
      <c r="K79" s="31"/>
      <c r="L79" s="31"/>
      <c r="M79" s="31"/>
    </row>
    <row r="80" spans="1:13" ht="15.75">
      <c r="A80" s="1"/>
      <c r="B80" s="54" t="s">
        <v>265</v>
      </c>
      <c r="C80" s="52" t="s">
        <v>170</v>
      </c>
      <c r="D80" s="52" t="s">
        <v>264</v>
      </c>
      <c r="E80" s="84" t="s">
        <v>266</v>
      </c>
      <c r="F80" s="52"/>
      <c r="G80" s="111">
        <f t="shared" si="8"/>
        <v>1250000</v>
      </c>
      <c r="H80" s="111">
        <f t="shared" si="8"/>
        <v>1250000</v>
      </c>
      <c r="I80" s="31"/>
      <c r="J80" s="31"/>
      <c r="K80" s="31"/>
      <c r="L80" s="31"/>
      <c r="M80" s="31"/>
    </row>
    <row r="81" spans="1:13" ht="15.75">
      <c r="A81" s="1"/>
      <c r="B81" s="53" t="s">
        <v>263</v>
      </c>
      <c r="C81" s="47" t="s">
        <v>170</v>
      </c>
      <c r="D81" s="47" t="s">
        <v>264</v>
      </c>
      <c r="E81" s="23" t="s">
        <v>267</v>
      </c>
      <c r="F81" s="47"/>
      <c r="G81" s="108">
        <f t="shared" si="8"/>
        <v>1250000</v>
      </c>
      <c r="H81" s="108">
        <f t="shared" si="8"/>
        <v>1250000</v>
      </c>
      <c r="I81" s="31"/>
      <c r="J81" s="31"/>
      <c r="K81" s="31"/>
      <c r="L81" s="31"/>
      <c r="M81" s="31"/>
    </row>
    <row r="82" spans="1:13" ht="15.75">
      <c r="A82" s="1"/>
      <c r="B82" s="53" t="s">
        <v>268</v>
      </c>
      <c r="C82" s="47" t="s">
        <v>170</v>
      </c>
      <c r="D82" s="47" t="s">
        <v>264</v>
      </c>
      <c r="E82" s="23" t="s">
        <v>269</v>
      </c>
      <c r="F82" s="47"/>
      <c r="G82" s="108">
        <f t="shared" si="8"/>
        <v>1250000</v>
      </c>
      <c r="H82" s="108">
        <f t="shared" si="8"/>
        <v>1250000</v>
      </c>
      <c r="I82" s="31"/>
      <c r="J82" s="31"/>
      <c r="K82" s="31"/>
      <c r="L82" s="31"/>
      <c r="M82" s="31"/>
    </row>
    <row r="83" spans="1:13" ht="15.75">
      <c r="A83" s="1"/>
      <c r="B83" s="53" t="s">
        <v>190</v>
      </c>
      <c r="C83" s="47" t="s">
        <v>170</v>
      </c>
      <c r="D83" s="47" t="s">
        <v>264</v>
      </c>
      <c r="E83" s="23" t="s">
        <v>269</v>
      </c>
      <c r="F83" s="47" t="s">
        <v>191</v>
      </c>
      <c r="G83" s="108">
        <v>1250000</v>
      </c>
      <c r="H83" s="108">
        <v>1250000</v>
      </c>
      <c r="I83" s="31"/>
      <c r="J83" s="31"/>
      <c r="K83" s="31"/>
      <c r="L83" s="31"/>
      <c r="M83" s="31"/>
    </row>
    <row r="84" spans="1:13" ht="15.75">
      <c r="A84" s="1"/>
      <c r="B84" s="48" t="s">
        <v>270</v>
      </c>
      <c r="C84" s="52" t="s">
        <v>170</v>
      </c>
      <c r="D84" s="52" t="s">
        <v>271</v>
      </c>
      <c r="E84" s="47"/>
      <c r="F84" s="47"/>
      <c r="G84" s="109">
        <f>G85+G98+G103+G113+G120+G125+G108</f>
        <v>25063030</v>
      </c>
      <c r="H84" s="109">
        <f>H85+H98+H103+H113+H120+H125+H108</f>
        <v>25099830</v>
      </c>
      <c r="I84" s="31"/>
      <c r="J84" s="31"/>
      <c r="K84" s="31"/>
      <c r="L84" s="31"/>
      <c r="M84" s="31"/>
    </row>
    <row r="85" spans="1:13" ht="31.5">
      <c r="A85" s="1"/>
      <c r="B85" s="38" t="s">
        <v>272</v>
      </c>
      <c r="C85" s="52" t="s">
        <v>170</v>
      </c>
      <c r="D85" s="52" t="s">
        <v>271</v>
      </c>
      <c r="E85" s="52" t="s">
        <v>195</v>
      </c>
      <c r="F85" s="52"/>
      <c r="G85" s="109">
        <f>G86+G90+G94</f>
        <v>1540260</v>
      </c>
      <c r="H85" s="109">
        <f>H86+H90+H94</f>
        <v>1540260</v>
      </c>
      <c r="I85" s="31"/>
      <c r="J85" s="31"/>
      <c r="K85" s="31"/>
      <c r="L85" s="31"/>
      <c r="M85" s="31"/>
    </row>
    <row r="86" spans="1:13" ht="63">
      <c r="A86" s="1"/>
      <c r="B86" s="45" t="s">
        <v>273</v>
      </c>
      <c r="C86" s="47" t="s">
        <v>170</v>
      </c>
      <c r="D86" s="47" t="s">
        <v>271</v>
      </c>
      <c r="E86" s="47" t="s">
        <v>274</v>
      </c>
      <c r="F86" s="47"/>
      <c r="G86" s="105">
        <f aca="true" t="shared" si="9" ref="G86:H88">G87</f>
        <v>124300</v>
      </c>
      <c r="H86" s="105">
        <f t="shared" si="9"/>
        <v>124300</v>
      </c>
      <c r="I86" s="31"/>
      <c r="J86" s="31"/>
      <c r="K86" s="31"/>
      <c r="L86" s="31"/>
      <c r="M86" s="31"/>
    </row>
    <row r="87" spans="1:13" ht="31.5">
      <c r="A87" s="1"/>
      <c r="B87" s="45" t="s">
        <v>275</v>
      </c>
      <c r="C87" s="47" t="s">
        <v>170</v>
      </c>
      <c r="D87" s="47" t="s">
        <v>271</v>
      </c>
      <c r="E87" s="47" t="s">
        <v>276</v>
      </c>
      <c r="F87" s="47"/>
      <c r="G87" s="105">
        <f t="shared" si="9"/>
        <v>124300</v>
      </c>
      <c r="H87" s="105">
        <f t="shared" si="9"/>
        <v>124300</v>
      </c>
      <c r="I87" s="31"/>
      <c r="J87" s="31"/>
      <c r="K87" s="31"/>
      <c r="L87" s="31"/>
      <c r="M87" s="31"/>
    </row>
    <row r="88" spans="1:13" ht="47.25">
      <c r="A88" s="1"/>
      <c r="B88" s="53" t="s">
        <v>277</v>
      </c>
      <c r="C88" s="47" t="s">
        <v>170</v>
      </c>
      <c r="D88" s="47" t="s">
        <v>271</v>
      </c>
      <c r="E88" s="47" t="s">
        <v>278</v>
      </c>
      <c r="F88" s="47"/>
      <c r="G88" s="105">
        <f t="shared" si="9"/>
        <v>124300</v>
      </c>
      <c r="H88" s="105">
        <f t="shared" si="9"/>
        <v>124300</v>
      </c>
      <c r="I88" s="31"/>
      <c r="J88" s="31"/>
      <c r="K88" s="31"/>
      <c r="L88" s="31"/>
      <c r="M88" s="31"/>
    </row>
    <row r="89" spans="1:13" ht="31.5">
      <c r="A89" s="1"/>
      <c r="B89" s="53" t="s">
        <v>279</v>
      </c>
      <c r="C89" s="47" t="s">
        <v>170</v>
      </c>
      <c r="D89" s="47" t="s">
        <v>271</v>
      </c>
      <c r="E89" s="47" t="s">
        <v>278</v>
      </c>
      <c r="F89" s="47" t="s">
        <v>280</v>
      </c>
      <c r="G89" s="105">
        <v>124300</v>
      </c>
      <c r="H89" s="105">
        <v>124300</v>
      </c>
      <c r="I89" s="31"/>
      <c r="J89" s="31"/>
      <c r="K89" s="31"/>
      <c r="L89" s="31"/>
      <c r="M89" s="31"/>
    </row>
    <row r="90" spans="1:13" ht="63">
      <c r="A90" s="1"/>
      <c r="B90" s="45" t="s">
        <v>281</v>
      </c>
      <c r="C90" s="47" t="s">
        <v>170</v>
      </c>
      <c r="D90" s="47" t="s">
        <v>271</v>
      </c>
      <c r="E90" s="47" t="s">
        <v>282</v>
      </c>
      <c r="F90" s="47"/>
      <c r="G90" s="105">
        <f>G91</f>
        <v>778960</v>
      </c>
      <c r="H90" s="105">
        <f>H91</f>
        <v>778960</v>
      </c>
      <c r="I90" s="31"/>
      <c r="J90" s="31"/>
      <c r="K90" s="31"/>
      <c r="L90" s="31"/>
      <c r="M90" s="31"/>
    </row>
    <row r="91" spans="1:13" ht="47.25">
      <c r="A91" s="1"/>
      <c r="B91" s="45" t="s">
        <v>283</v>
      </c>
      <c r="C91" s="47" t="s">
        <v>170</v>
      </c>
      <c r="D91" s="47" t="s">
        <v>271</v>
      </c>
      <c r="E91" s="47" t="s">
        <v>284</v>
      </c>
      <c r="F91" s="47"/>
      <c r="G91" s="105">
        <f>G92</f>
        <v>778960</v>
      </c>
      <c r="H91" s="105">
        <f>H92</f>
        <v>778960</v>
      </c>
      <c r="I91" s="31"/>
      <c r="J91" s="31"/>
      <c r="K91" s="31"/>
      <c r="L91" s="31"/>
      <c r="M91" s="31"/>
    </row>
    <row r="92" spans="1:13" ht="31.5">
      <c r="A92" s="1"/>
      <c r="B92" s="45" t="s">
        <v>285</v>
      </c>
      <c r="C92" s="47" t="s">
        <v>170</v>
      </c>
      <c r="D92" s="47" t="s">
        <v>271</v>
      </c>
      <c r="E92" s="47" t="s">
        <v>286</v>
      </c>
      <c r="F92" s="47"/>
      <c r="G92" s="105">
        <v>778960</v>
      </c>
      <c r="H92" s="105">
        <v>778960</v>
      </c>
      <c r="I92" s="31"/>
      <c r="J92" s="31"/>
      <c r="K92" s="31"/>
      <c r="L92" s="31"/>
      <c r="M92" s="31"/>
    </row>
    <row r="93" spans="1:13" ht="31.5">
      <c r="A93" s="1"/>
      <c r="B93" s="45" t="s">
        <v>188</v>
      </c>
      <c r="C93" s="47" t="s">
        <v>170</v>
      </c>
      <c r="D93" s="47" t="s">
        <v>271</v>
      </c>
      <c r="E93" s="47" t="s">
        <v>286</v>
      </c>
      <c r="F93" s="47" t="s">
        <v>189</v>
      </c>
      <c r="G93" s="105">
        <v>778960</v>
      </c>
      <c r="H93" s="105">
        <v>778960</v>
      </c>
      <c r="I93" s="31"/>
      <c r="J93" s="31"/>
      <c r="K93" s="31"/>
      <c r="L93" s="31"/>
      <c r="M93" s="31"/>
    </row>
    <row r="94" spans="1:13" ht="63">
      <c r="A94" s="1"/>
      <c r="B94" s="45" t="s">
        <v>287</v>
      </c>
      <c r="C94" s="47" t="s">
        <v>170</v>
      </c>
      <c r="D94" s="47" t="s">
        <v>271</v>
      </c>
      <c r="E94" s="47" t="s">
        <v>197</v>
      </c>
      <c r="F94" s="47"/>
      <c r="G94" s="105">
        <f>G95</f>
        <v>637000</v>
      </c>
      <c r="H94" s="105">
        <f>H95</f>
        <v>637000</v>
      </c>
      <c r="I94" s="31"/>
      <c r="J94" s="31"/>
      <c r="K94" s="31"/>
      <c r="L94" s="31"/>
      <c r="M94" s="31"/>
    </row>
    <row r="95" spans="1:13" ht="63">
      <c r="A95" s="1"/>
      <c r="B95" s="45" t="s">
        <v>288</v>
      </c>
      <c r="C95" s="47" t="s">
        <v>170</v>
      </c>
      <c r="D95" s="47" t="s">
        <v>271</v>
      </c>
      <c r="E95" s="47" t="s">
        <v>289</v>
      </c>
      <c r="F95" s="47"/>
      <c r="G95" s="105">
        <f>G96</f>
        <v>637000</v>
      </c>
      <c r="H95" s="105">
        <f>H96</f>
        <v>637000</v>
      </c>
      <c r="I95" s="31"/>
      <c r="J95" s="31"/>
      <c r="K95" s="31"/>
      <c r="L95" s="31"/>
      <c r="M95" s="31"/>
    </row>
    <row r="96" spans="1:13" ht="47.25">
      <c r="A96" s="1"/>
      <c r="B96" s="53" t="s">
        <v>290</v>
      </c>
      <c r="C96" s="47" t="s">
        <v>170</v>
      </c>
      <c r="D96" s="47" t="s">
        <v>271</v>
      </c>
      <c r="E96" s="47" t="s">
        <v>291</v>
      </c>
      <c r="F96" s="47"/>
      <c r="G96" s="105">
        <v>637000</v>
      </c>
      <c r="H96" s="105">
        <v>637000</v>
      </c>
      <c r="I96" s="31"/>
      <c r="J96" s="31"/>
      <c r="K96" s="31"/>
      <c r="L96" s="31"/>
      <c r="M96" s="31"/>
    </row>
    <row r="97" spans="1:13" ht="31.5">
      <c r="A97" s="1"/>
      <c r="B97" s="45" t="s">
        <v>188</v>
      </c>
      <c r="C97" s="47" t="s">
        <v>170</v>
      </c>
      <c r="D97" s="47" t="s">
        <v>271</v>
      </c>
      <c r="E97" s="47" t="s">
        <v>291</v>
      </c>
      <c r="F97" s="47" t="s">
        <v>189</v>
      </c>
      <c r="G97" s="105">
        <v>637000</v>
      </c>
      <c r="H97" s="105">
        <v>637000</v>
      </c>
      <c r="I97" s="31"/>
      <c r="J97" s="31"/>
      <c r="K97" s="31"/>
      <c r="L97" s="31"/>
      <c r="M97" s="31"/>
    </row>
    <row r="98" spans="1:13" ht="31.5">
      <c r="A98" s="1"/>
      <c r="B98" s="48" t="s">
        <v>292</v>
      </c>
      <c r="C98" s="52" t="s">
        <v>170</v>
      </c>
      <c r="D98" s="52" t="s">
        <v>271</v>
      </c>
      <c r="E98" s="52" t="s">
        <v>211</v>
      </c>
      <c r="F98" s="47"/>
      <c r="G98" s="109">
        <f aca="true" t="shared" si="10" ref="G98:H101">G99</f>
        <v>50000</v>
      </c>
      <c r="H98" s="109">
        <f t="shared" si="10"/>
        <v>50000</v>
      </c>
      <c r="I98" s="31"/>
      <c r="J98" s="31"/>
      <c r="K98" s="31"/>
      <c r="L98" s="31"/>
      <c r="M98" s="31"/>
    </row>
    <row r="99" spans="1:13" ht="78.75">
      <c r="A99" s="1"/>
      <c r="B99" s="45" t="s">
        <v>293</v>
      </c>
      <c r="C99" s="47" t="s">
        <v>170</v>
      </c>
      <c r="D99" s="47" t="s">
        <v>271</v>
      </c>
      <c r="E99" s="47" t="s">
        <v>213</v>
      </c>
      <c r="F99" s="47"/>
      <c r="G99" s="105">
        <f t="shared" si="10"/>
        <v>50000</v>
      </c>
      <c r="H99" s="105">
        <f t="shared" si="10"/>
        <v>50000</v>
      </c>
      <c r="I99" s="31"/>
      <c r="J99" s="31"/>
      <c r="K99" s="31"/>
      <c r="L99" s="31"/>
      <c r="M99" s="31"/>
    </row>
    <row r="100" spans="1:13" ht="15.75">
      <c r="A100" s="1"/>
      <c r="B100" s="45" t="s">
        <v>294</v>
      </c>
      <c r="C100" s="47" t="s">
        <v>170</v>
      </c>
      <c r="D100" s="47" t="s">
        <v>271</v>
      </c>
      <c r="E100" s="47" t="s">
        <v>295</v>
      </c>
      <c r="F100" s="47"/>
      <c r="G100" s="105">
        <f t="shared" si="10"/>
        <v>50000</v>
      </c>
      <c r="H100" s="105">
        <f t="shared" si="10"/>
        <v>50000</v>
      </c>
      <c r="I100" s="31"/>
      <c r="J100" s="31"/>
      <c r="K100" s="31"/>
      <c r="L100" s="31"/>
      <c r="M100" s="31"/>
    </row>
    <row r="101" spans="1:13" ht="31.5">
      <c r="A101" s="1"/>
      <c r="B101" s="45" t="s">
        <v>296</v>
      </c>
      <c r="C101" s="47" t="s">
        <v>170</v>
      </c>
      <c r="D101" s="47" t="s">
        <v>271</v>
      </c>
      <c r="E101" s="47" t="s">
        <v>297</v>
      </c>
      <c r="F101" s="47"/>
      <c r="G101" s="105">
        <f t="shared" si="10"/>
        <v>50000</v>
      </c>
      <c r="H101" s="105">
        <f t="shared" si="10"/>
        <v>50000</v>
      </c>
      <c r="I101" s="31"/>
      <c r="J101" s="31"/>
      <c r="K101" s="31"/>
      <c r="L101" s="31"/>
      <c r="M101" s="31"/>
    </row>
    <row r="102" spans="1:13" ht="31.5">
      <c r="A102" s="1"/>
      <c r="B102" s="45" t="s">
        <v>188</v>
      </c>
      <c r="C102" s="47" t="s">
        <v>170</v>
      </c>
      <c r="D102" s="47" t="s">
        <v>271</v>
      </c>
      <c r="E102" s="47" t="s">
        <v>297</v>
      </c>
      <c r="F102" s="47" t="s">
        <v>189</v>
      </c>
      <c r="G102" s="105">
        <v>50000</v>
      </c>
      <c r="H102" s="105">
        <v>50000</v>
      </c>
      <c r="I102" s="31"/>
      <c r="J102" s="31"/>
      <c r="K102" s="31"/>
      <c r="L102" s="31"/>
      <c r="M102" s="31"/>
    </row>
    <row r="103" spans="1:13" ht="63">
      <c r="A103" s="1"/>
      <c r="B103" s="38" t="s">
        <v>298</v>
      </c>
      <c r="C103" s="52" t="s">
        <v>170</v>
      </c>
      <c r="D103" s="52" t="s">
        <v>271</v>
      </c>
      <c r="E103" s="52" t="s">
        <v>299</v>
      </c>
      <c r="F103" s="52"/>
      <c r="G103" s="109">
        <f aca="true" t="shared" si="11" ref="G103:H106">G104</f>
        <v>96000</v>
      </c>
      <c r="H103" s="109">
        <f t="shared" si="11"/>
        <v>96000</v>
      </c>
      <c r="I103" s="31"/>
      <c r="J103" s="31"/>
      <c r="K103" s="31"/>
      <c r="L103" s="31"/>
      <c r="M103" s="31"/>
    </row>
    <row r="104" spans="1:13" ht="78.75">
      <c r="A104" s="1"/>
      <c r="B104" s="45" t="s">
        <v>300</v>
      </c>
      <c r="C104" s="47" t="s">
        <v>170</v>
      </c>
      <c r="D104" s="47" t="s">
        <v>271</v>
      </c>
      <c r="E104" s="47" t="s">
        <v>301</v>
      </c>
      <c r="F104" s="47"/>
      <c r="G104" s="105">
        <f t="shared" si="11"/>
        <v>96000</v>
      </c>
      <c r="H104" s="105">
        <f t="shared" si="11"/>
        <v>96000</v>
      </c>
      <c r="I104" s="31"/>
      <c r="J104" s="31"/>
      <c r="K104" s="31"/>
      <c r="L104" s="31"/>
      <c r="M104" s="31"/>
    </row>
    <row r="105" spans="1:13" ht="47.25">
      <c r="A105" s="1"/>
      <c r="B105" s="45" t="s">
        <v>302</v>
      </c>
      <c r="C105" s="47" t="s">
        <v>170</v>
      </c>
      <c r="D105" s="47" t="s">
        <v>271</v>
      </c>
      <c r="E105" s="47" t="s">
        <v>303</v>
      </c>
      <c r="F105" s="47"/>
      <c r="G105" s="105">
        <f t="shared" si="11"/>
        <v>96000</v>
      </c>
      <c r="H105" s="105">
        <f t="shared" si="11"/>
        <v>96000</v>
      </c>
      <c r="I105" s="31"/>
      <c r="J105" s="31"/>
      <c r="K105" s="31"/>
      <c r="L105" s="31"/>
      <c r="M105" s="31"/>
    </row>
    <row r="106" spans="1:13" ht="31.5">
      <c r="A106" s="1"/>
      <c r="B106" s="53" t="s">
        <v>304</v>
      </c>
      <c r="C106" s="47" t="s">
        <v>170</v>
      </c>
      <c r="D106" s="47" t="s">
        <v>271</v>
      </c>
      <c r="E106" s="23" t="s">
        <v>305</v>
      </c>
      <c r="F106" s="47"/>
      <c r="G106" s="105">
        <f t="shared" si="11"/>
        <v>96000</v>
      </c>
      <c r="H106" s="105">
        <f t="shared" si="11"/>
        <v>96000</v>
      </c>
      <c r="I106" s="31"/>
      <c r="J106" s="31"/>
      <c r="K106" s="31"/>
      <c r="L106" s="31"/>
      <c r="M106" s="31"/>
    </row>
    <row r="107" spans="1:13" ht="31.5">
      <c r="A107" s="1"/>
      <c r="B107" s="45" t="s">
        <v>188</v>
      </c>
      <c r="C107" s="47" t="s">
        <v>170</v>
      </c>
      <c r="D107" s="47" t="s">
        <v>271</v>
      </c>
      <c r="E107" s="23" t="s">
        <v>305</v>
      </c>
      <c r="F107" s="47" t="s">
        <v>189</v>
      </c>
      <c r="G107" s="105">
        <v>96000</v>
      </c>
      <c r="H107" s="105">
        <v>96000</v>
      </c>
      <c r="I107" s="31"/>
      <c r="J107" s="31"/>
      <c r="K107" s="31"/>
      <c r="L107" s="31"/>
      <c r="M107" s="31"/>
    </row>
    <row r="108" spans="1:13" ht="47.25">
      <c r="A108" s="1"/>
      <c r="B108" s="48" t="s">
        <v>306</v>
      </c>
      <c r="C108" s="52" t="s">
        <v>170</v>
      </c>
      <c r="D108" s="52" t="s">
        <v>271</v>
      </c>
      <c r="E108" s="84" t="s">
        <v>307</v>
      </c>
      <c r="F108" s="52"/>
      <c r="G108" s="109">
        <f aca="true" t="shared" si="12" ref="G108:H111">G109</f>
        <v>50000</v>
      </c>
      <c r="H108" s="109">
        <f t="shared" si="12"/>
        <v>50000</v>
      </c>
      <c r="I108" s="31"/>
      <c r="J108" s="31"/>
      <c r="K108" s="31"/>
      <c r="L108" s="31"/>
      <c r="M108" s="31"/>
    </row>
    <row r="109" spans="1:13" ht="78.75">
      <c r="A109" s="1"/>
      <c r="B109" s="45" t="s">
        <v>308</v>
      </c>
      <c r="C109" s="47" t="s">
        <v>170</v>
      </c>
      <c r="D109" s="47" t="s">
        <v>271</v>
      </c>
      <c r="E109" s="23" t="s">
        <v>309</v>
      </c>
      <c r="F109" s="47"/>
      <c r="G109" s="105">
        <f t="shared" si="12"/>
        <v>50000</v>
      </c>
      <c r="H109" s="105">
        <f t="shared" si="12"/>
        <v>50000</v>
      </c>
      <c r="I109" s="31"/>
      <c r="J109" s="31"/>
      <c r="K109" s="31"/>
      <c r="L109" s="31"/>
      <c r="M109" s="31"/>
    </row>
    <row r="110" spans="1:13" ht="47.25">
      <c r="A110" s="1"/>
      <c r="B110" s="45" t="s">
        <v>310</v>
      </c>
      <c r="C110" s="47" t="s">
        <v>170</v>
      </c>
      <c r="D110" s="47" t="s">
        <v>271</v>
      </c>
      <c r="E110" s="23" t="s">
        <v>311</v>
      </c>
      <c r="F110" s="47"/>
      <c r="G110" s="105">
        <f t="shared" si="12"/>
        <v>50000</v>
      </c>
      <c r="H110" s="105">
        <f t="shared" si="12"/>
        <v>50000</v>
      </c>
      <c r="I110" s="31"/>
      <c r="J110" s="31"/>
      <c r="K110" s="31"/>
      <c r="L110" s="31"/>
      <c r="M110" s="31"/>
    </row>
    <row r="111" spans="1:13" ht="47.25">
      <c r="A111" s="1"/>
      <c r="B111" s="45" t="s">
        <v>312</v>
      </c>
      <c r="C111" s="47" t="s">
        <v>170</v>
      </c>
      <c r="D111" s="47" t="s">
        <v>271</v>
      </c>
      <c r="E111" s="23" t="s">
        <v>313</v>
      </c>
      <c r="F111" s="47"/>
      <c r="G111" s="105">
        <f t="shared" si="12"/>
        <v>50000</v>
      </c>
      <c r="H111" s="105">
        <f t="shared" si="12"/>
        <v>50000</v>
      </c>
      <c r="I111" s="31"/>
      <c r="J111" s="31"/>
      <c r="K111" s="31"/>
      <c r="L111" s="31"/>
      <c r="M111" s="31"/>
    </row>
    <row r="112" spans="1:13" ht="31.5">
      <c r="A112" s="1"/>
      <c r="B112" s="45" t="s">
        <v>188</v>
      </c>
      <c r="C112" s="47" t="s">
        <v>170</v>
      </c>
      <c r="D112" s="47" t="s">
        <v>271</v>
      </c>
      <c r="E112" s="23" t="s">
        <v>313</v>
      </c>
      <c r="F112" s="47" t="s">
        <v>189</v>
      </c>
      <c r="G112" s="105">
        <v>50000</v>
      </c>
      <c r="H112" s="105">
        <v>50000</v>
      </c>
      <c r="I112" s="31"/>
      <c r="J112" s="31"/>
      <c r="K112" s="31"/>
      <c r="L112" s="31"/>
      <c r="M112" s="31"/>
    </row>
    <row r="113" spans="1:13" ht="63">
      <c r="A113" s="1"/>
      <c r="B113" s="54" t="s">
        <v>314</v>
      </c>
      <c r="C113" s="52" t="s">
        <v>170</v>
      </c>
      <c r="D113" s="52" t="s">
        <v>271</v>
      </c>
      <c r="E113" s="52" t="s">
        <v>315</v>
      </c>
      <c r="F113" s="47"/>
      <c r="G113" s="109">
        <f aca="true" t="shared" si="13" ref="G113:H115">G114</f>
        <v>21199191</v>
      </c>
      <c r="H113" s="109">
        <f t="shared" si="13"/>
        <v>21199191</v>
      </c>
      <c r="I113" s="31"/>
      <c r="J113" s="31"/>
      <c r="K113" s="31"/>
      <c r="L113" s="31"/>
      <c r="M113" s="31"/>
    </row>
    <row r="114" spans="1:13" ht="126">
      <c r="A114" s="1"/>
      <c r="B114" s="53" t="s">
        <v>316</v>
      </c>
      <c r="C114" s="47" t="s">
        <v>170</v>
      </c>
      <c r="D114" s="47" t="s">
        <v>271</v>
      </c>
      <c r="E114" s="47" t="s">
        <v>317</v>
      </c>
      <c r="F114" s="47"/>
      <c r="G114" s="105">
        <f t="shared" si="13"/>
        <v>21199191</v>
      </c>
      <c r="H114" s="105">
        <f t="shared" si="13"/>
        <v>21199191</v>
      </c>
      <c r="I114" s="31"/>
      <c r="J114" s="31"/>
      <c r="K114" s="31"/>
      <c r="L114" s="31"/>
      <c r="M114" s="31"/>
    </row>
    <row r="115" spans="1:13" ht="31.5">
      <c r="A115" s="1"/>
      <c r="B115" s="53" t="s">
        <v>318</v>
      </c>
      <c r="C115" s="47" t="s">
        <v>170</v>
      </c>
      <c r="D115" s="47" t="s">
        <v>271</v>
      </c>
      <c r="E115" s="47" t="s">
        <v>319</v>
      </c>
      <c r="F115" s="47"/>
      <c r="G115" s="105">
        <f t="shared" si="13"/>
        <v>21199191</v>
      </c>
      <c r="H115" s="105">
        <f t="shared" si="13"/>
        <v>21199191</v>
      </c>
      <c r="I115" s="31"/>
      <c r="J115" s="31"/>
      <c r="K115" s="31"/>
      <c r="L115" s="31"/>
      <c r="M115" s="31"/>
    </row>
    <row r="116" spans="1:13" ht="31.5">
      <c r="A116" s="1"/>
      <c r="B116" s="53" t="s">
        <v>320</v>
      </c>
      <c r="C116" s="47" t="s">
        <v>170</v>
      </c>
      <c r="D116" s="47" t="s">
        <v>271</v>
      </c>
      <c r="E116" s="47" t="s">
        <v>321</v>
      </c>
      <c r="F116" s="47"/>
      <c r="G116" s="105">
        <f>G117+G118+G119</f>
        <v>21199191</v>
      </c>
      <c r="H116" s="105">
        <f>H117+H118+H119</f>
        <v>21199191</v>
      </c>
      <c r="I116" s="31"/>
      <c r="J116" s="31"/>
      <c r="K116" s="31"/>
      <c r="L116" s="31"/>
      <c r="M116" s="31"/>
    </row>
    <row r="117" spans="1:13" ht="63">
      <c r="A117" s="1"/>
      <c r="B117" s="45" t="s">
        <v>234</v>
      </c>
      <c r="C117" s="47" t="s">
        <v>170</v>
      </c>
      <c r="D117" s="47" t="s">
        <v>271</v>
      </c>
      <c r="E117" s="47" t="s">
        <v>321</v>
      </c>
      <c r="F117" s="47" t="s">
        <v>322</v>
      </c>
      <c r="G117" s="105">
        <v>11207921</v>
      </c>
      <c r="H117" s="105">
        <v>11207921</v>
      </c>
      <c r="I117" s="31"/>
      <c r="J117" s="31"/>
      <c r="K117" s="31"/>
      <c r="L117" s="31"/>
      <c r="M117" s="31"/>
    </row>
    <row r="118" spans="1:13" ht="31.5">
      <c r="A118" s="1"/>
      <c r="B118" s="45" t="s">
        <v>188</v>
      </c>
      <c r="C118" s="47" t="s">
        <v>170</v>
      </c>
      <c r="D118" s="47" t="s">
        <v>271</v>
      </c>
      <c r="E118" s="47" t="s">
        <v>321</v>
      </c>
      <c r="F118" s="47" t="s">
        <v>189</v>
      </c>
      <c r="G118" s="105">
        <v>9630270</v>
      </c>
      <c r="H118" s="105">
        <v>9630270</v>
      </c>
      <c r="I118" s="31"/>
      <c r="J118" s="31"/>
      <c r="K118" s="31"/>
      <c r="L118" s="31"/>
      <c r="M118" s="31"/>
    </row>
    <row r="119" spans="1:13" ht="15.75">
      <c r="A119" s="1"/>
      <c r="B119" s="45" t="s">
        <v>190</v>
      </c>
      <c r="C119" s="47" t="s">
        <v>170</v>
      </c>
      <c r="D119" s="47" t="s">
        <v>271</v>
      </c>
      <c r="E119" s="47" t="s">
        <v>321</v>
      </c>
      <c r="F119" s="47" t="s">
        <v>191</v>
      </c>
      <c r="G119" s="105">
        <v>361000</v>
      </c>
      <c r="H119" s="105">
        <v>361000</v>
      </c>
      <c r="I119" s="31"/>
      <c r="J119" s="31"/>
      <c r="K119" s="31"/>
      <c r="L119" s="31"/>
      <c r="M119" s="31"/>
    </row>
    <row r="120" spans="1:13" ht="31.5">
      <c r="A120" s="1"/>
      <c r="B120" s="48" t="s">
        <v>323</v>
      </c>
      <c r="C120" s="52" t="s">
        <v>170</v>
      </c>
      <c r="D120" s="52" t="s">
        <v>271</v>
      </c>
      <c r="E120" s="52" t="s">
        <v>324</v>
      </c>
      <c r="F120" s="47"/>
      <c r="G120" s="109">
        <f>G121</f>
        <v>1086579</v>
      </c>
      <c r="H120" s="109">
        <f>H121</f>
        <v>1086579</v>
      </c>
      <c r="I120" s="31"/>
      <c r="J120" s="31"/>
      <c r="K120" s="31"/>
      <c r="L120" s="31"/>
      <c r="M120" s="31"/>
    </row>
    <row r="121" spans="1:13" ht="31.5">
      <c r="A121" s="1"/>
      <c r="B121" s="45" t="s">
        <v>325</v>
      </c>
      <c r="C121" s="47" t="s">
        <v>170</v>
      </c>
      <c r="D121" s="47" t="s">
        <v>326</v>
      </c>
      <c r="E121" s="47" t="s">
        <v>327</v>
      </c>
      <c r="F121" s="47"/>
      <c r="G121" s="105">
        <f>G122</f>
        <v>1086579</v>
      </c>
      <c r="H121" s="105">
        <f>H122</f>
        <v>1086579</v>
      </c>
      <c r="I121" s="31"/>
      <c r="J121" s="31"/>
      <c r="K121" s="31"/>
      <c r="L121" s="31"/>
      <c r="M121" s="31"/>
    </row>
    <row r="122" spans="1:13" ht="31.5">
      <c r="A122" s="1"/>
      <c r="B122" s="45" t="s">
        <v>328</v>
      </c>
      <c r="C122" s="47" t="s">
        <v>262</v>
      </c>
      <c r="D122" s="47" t="s">
        <v>326</v>
      </c>
      <c r="E122" s="47" t="s">
        <v>329</v>
      </c>
      <c r="F122" s="47"/>
      <c r="G122" s="105">
        <f>G123+G124</f>
        <v>1086579</v>
      </c>
      <c r="H122" s="105">
        <f>H123+H124</f>
        <v>1086579</v>
      </c>
      <c r="I122" s="31"/>
      <c r="J122" s="31"/>
      <c r="K122" s="31"/>
      <c r="L122" s="31"/>
      <c r="M122" s="31"/>
    </row>
    <row r="123" spans="1:13" ht="31.5">
      <c r="A123" s="1"/>
      <c r="B123" s="45" t="s">
        <v>188</v>
      </c>
      <c r="C123" s="47" t="s">
        <v>170</v>
      </c>
      <c r="D123" s="47" t="s">
        <v>271</v>
      </c>
      <c r="E123" s="47" t="s">
        <v>329</v>
      </c>
      <c r="F123" s="47" t="s">
        <v>189</v>
      </c>
      <c r="G123" s="104">
        <v>1044616</v>
      </c>
      <c r="H123" s="104">
        <v>1044616</v>
      </c>
      <c r="I123" s="31"/>
      <c r="J123" s="31"/>
      <c r="K123" s="31"/>
      <c r="L123" s="31"/>
      <c r="M123" s="31"/>
    </row>
    <row r="124" spans="1:13" ht="15.75">
      <c r="A124" s="1"/>
      <c r="B124" s="45" t="s">
        <v>190</v>
      </c>
      <c r="C124" s="47" t="s">
        <v>170</v>
      </c>
      <c r="D124" s="47" t="s">
        <v>271</v>
      </c>
      <c r="E124" s="47" t="s">
        <v>329</v>
      </c>
      <c r="F124" s="47" t="s">
        <v>191</v>
      </c>
      <c r="G124" s="104">
        <v>41963</v>
      </c>
      <c r="H124" s="104">
        <v>41963</v>
      </c>
      <c r="I124" s="31"/>
      <c r="J124" s="31"/>
      <c r="K124" s="31"/>
      <c r="L124" s="31"/>
      <c r="M124" s="31"/>
    </row>
    <row r="125" spans="1:13" ht="31.5">
      <c r="A125" s="1"/>
      <c r="B125" s="38" t="s">
        <v>240</v>
      </c>
      <c r="C125" s="52" t="s">
        <v>170</v>
      </c>
      <c r="D125" s="52" t="s">
        <v>271</v>
      </c>
      <c r="E125" s="52" t="s">
        <v>241</v>
      </c>
      <c r="F125" s="52"/>
      <c r="G125" s="109">
        <f>G126</f>
        <v>1041000</v>
      </c>
      <c r="H125" s="109">
        <f>H126</f>
        <v>1077800</v>
      </c>
      <c r="I125" s="31"/>
      <c r="J125" s="31"/>
      <c r="K125" s="31"/>
      <c r="L125" s="31"/>
      <c r="M125" s="31"/>
    </row>
    <row r="126" spans="1:13" ht="15.75">
      <c r="A126" s="1"/>
      <c r="B126" s="51" t="s">
        <v>330</v>
      </c>
      <c r="C126" s="47" t="s">
        <v>170</v>
      </c>
      <c r="D126" s="47" t="s">
        <v>271</v>
      </c>
      <c r="E126" s="47" t="s">
        <v>243</v>
      </c>
      <c r="F126" s="47"/>
      <c r="G126" s="105">
        <f>G127</f>
        <v>1041000</v>
      </c>
      <c r="H126" s="105">
        <f>H127</f>
        <v>1077800</v>
      </c>
      <c r="I126" s="31"/>
      <c r="J126" s="31"/>
      <c r="K126" s="31"/>
      <c r="L126" s="31"/>
      <c r="M126" s="31"/>
    </row>
    <row r="127" spans="1:13" ht="47.25">
      <c r="A127" s="1"/>
      <c r="B127" s="45" t="s">
        <v>612</v>
      </c>
      <c r="C127" s="47" t="s">
        <v>170</v>
      </c>
      <c r="D127" s="47" t="s">
        <v>271</v>
      </c>
      <c r="E127" s="23" t="s">
        <v>331</v>
      </c>
      <c r="F127" s="47"/>
      <c r="G127" s="105">
        <f>G128+G129</f>
        <v>1041000</v>
      </c>
      <c r="H127" s="105">
        <f>H128+H129</f>
        <v>1077800</v>
      </c>
      <c r="I127" s="31"/>
      <c r="J127" s="31"/>
      <c r="K127" s="31"/>
      <c r="L127" s="31"/>
      <c r="M127" s="31"/>
    </row>
    <row r="128" spans="1:13" ht="63">
      <c r="A128" s="1"/>
      <c r="B128" s="44" t="s">
        <v>179</v>
      </c>
      <c r="C128" s="47" t="s">
        <v>262</v>
      </c>
      <c r="D128" s="47" t="s">
        <v>271</v>
      </c>
      <c r="E128" s="23" t="s">
        <v>331</v>
      </c>
      <c r="F128" s="47" t="s">
        <v>180</v>
      </c>
      <c r="G128" s="105">
        <v>921296</v>
      </c>
      <c r="H128" s="105">
        <v>921296</v>
      </c>
      <c r="I128" s="31"/>
      <c r="J128" s="31"/>
      <c r="K128" s="31"/>
      <c r="L128" s="31"/>
      <c r="M128" s="31"/>
    </row>
    <row r="129" spans="1:13" ht="31.5">
      <c r="A129" s="1"/>
      <c r="B129" s="45" t="s">
        <v>188</v>
      </c>
      <c r="C129" s="47" t="s">
        <v>170</v>
      </c>
      <c r="D129" s="47" t="s">
        <v>271</v>
      </c>
      <c r="E129" s="23" t="s">
        <v>331</v>
      </c>
      <c r="F129" s="47" t="s">
        <v>189</v>
      </c>
      <c r="G129" s="105">
        <v>119704</v>
      </c>
      <c r="H129" s="105">
        <v>156504</v>
      </c>
      <c r="I129" s="31"/>
      <c r="J129" s="31"/>
      <c r="K129" s="31"/>
      <c r="L129" s="31"/>
      <c r="M129" s="31"/>
    </row>
    <row r="130" spans="1:13" ht="31.5">
      <c r="A130" s="1"/>
      <c r="B130" s="38" t="s">
        <v>332</v>
      </c>
      <c r="C130" s="52" t="s">
        <v>182</v>
      </c>
      <c r="D130" s="52"/>
      <c r="E130" s="52"/>
      <c r="F130" s="47"/>
      <c r="G130" s="109">
        <f aca="true" t="shared" si="14" ref="G130:H135">G131</f>
        <v>135000</v>
      </c>
      <c r="H130" s="109">
        <f t="shared" si="14"/>
        <v>135000</v>
      </c>
      <c r="I130" s="31"/>
      <c r="J130" s="31"/>
      <c r="K130" s="31"/>
      <c r="L130" s="31"/>
      <c r="M130" s="31"/>
    </row>
    <row r="131" spans="1:13" ht="47.25">
      <c r="A131" s="1"/>
      <c r="B131" s="38" t="s">
        <v>333</v>
      </c>
      <c r="C131" s="52" t="s">
        <v>182</v>
      </c>
      <c r="D131" s="52" t="s">
        <v>334</v>
      </c>
      <c r="E131" s="52"/>
      <c r="F131" s="52"/>
      <c r="G131" s="109">
        <f t="shared" si="14"/>
        <v>135000</v>
      </c>
      <c r="H131" s="109">
        <f t="shared" si="14"/>
        <v>135000</v>
      </c>
      <c r="I131" s="31"/>
      <c r="J131" s="31"/>
      <c r="K131" s="31"/>
      <c r="L131" s="31"/>
      <c r="M131" s="31"/>
    </row>
    <row r="132" spans="1:13" ht="63">
      <c r="A132" s="1"/>
      <c r="B132" s="54" t="s">
        <v>335</v>
      </c>
      <c r="C132" s="52" t="s">
        <v>182</v>
      </c>
      <c r="D132" s="52" t="s">
        <v>334</v>
      </c>
      <c r="E132" s="52" t="s">
        <v>336</v>
      </c>
      <c r="F132" s="52"/>
      <c r="G132" s="109">
        <f t="shared" si="14"/>
        <v>135000</v>
      </c>
      <c r="H132" s="109">
        <f t="shared" si="14"/>
        <v>135000</v>
      </c>
      <c r="I132" s="31"/>
      <c r="J132" s="31"/>
      <c r="K132" s="31"/>
      <c r="L132" s="31"/>
      <c r="M132" s="31"/>
    </row>
    <row r="133" spans="1:13" ht="110.25">
      <c r="A133" s="1"/>
      <c r="B133" s="53" t="s">
        <v>337</v>
      </c>
      <c r="C133" s="47" t="s">
        <v>182</v>
      </c>
      <c r="D133" s="47" t="s">
        <v>334</v>
      </c>
      <c r="E133" s="47" t="s">
        <v>338</v>
      </c>
      <c r="F133" s="47"/>
      <c r="G133" s="105">
        <f t="shared" si="14"/>
        <v>135000</v>
      </c>
      <c r="H133" s="105">
        <f t="shared" si="14"/>
        <v>135000</v>
      </c>
      <c r="I133" s="31"/>
      <c r="J133" s="31"/>
      <c r="K133" s="31"/>
      <c r="L133" s="31"/>
      <c r="M133" s="31"/>
    </row>
    <row r="134" spans="1:13" ht="47.25">
      <c r="A134" s="1"/>
      <c r="B134" s="53" t="s">
        <v>339</v>
      </c>
      <c r="C134" s="47" t="s">
        <v>182</v>
      </c>
      <c r="D134" s="47" t="s">
        <v>334</v>
      </c>
      <c r="E134" s="47" t="s">
        <v>340</v>
      </c>
      <c r="F134" s="47"/>
      <c r="G134" s="105">
        <f t="shared" si="14"/>
        <v>135000</v>
      </c>
      <c r="H134" s="105">
        <f t="shared" si="14"/>
        <v>135000</v>
      </c>
      <c r="I134" s="31"/>
      <c r="J134" s="31"/>
      <c r="K134" s="31"/>
      <c r="L134" s="31"/>
      <c r="M134" s="31"/>
    </row>
    <row r="135" spans="1:13" ht="47.25">
      <c r="A135" s="1"/>
      <c r="B135" s="53" t="s">
        <v>341</v>
      </c>
      <c r="C135" s="47" t="s">
        <v>182</v>
      </c>
      <c r="D135" s="47" t="s">
        <v>334</v>
      </c>
      <c r="E135" s="47" t="s">
        <v>342</v>
      </c>
      <c r="F135" s="47"/>
      <c r="G135" s="105">
        <f t="shared" si="14"/>
        <v>135000</v>
      </c>
      <c r="H135" s="105">
        <f t="shared" si="14"/>
        <v>135000</v>
      </c>
      <c r="I135" s="31"/>
      <c r="J135" s="31"/>
      <c r="K135" s="31"/>
      <c r="L135" s="31"/>
      <c r="M135" s="31"/>
    </row>
    <row r="136" spans="1:13" ht="31.5">
      <c r="A136" s="1"/>
      <c r="B136" s="45" t="s">
        <v>188</v>
      </c>
      <c r="C136" s="47" t="s">
        <v>182</v>
      </c>
      <c r="D136" s="47" t="s">
        <v>334</v>
      </c>
      <c r="E136" s="47" t="s">
        <v>342</v>
      </c>
      <c r="F136" s="47" t="s">
        <v>189</v>
      </c>
      <c r="G136" s="105">
        <v>135000</v>
      </c>
      <c r="H136" s="105">
        <v>135000</v>
      </c>
      <c r="I136" s="31"/>
      <c r="J136" s="31"/>
      <c r="K136" s="31"/>
      <c r="L136" s="31"/>
      <c r="M136" s="31"/>
    </row>
    <row r="137" spans="1:13" ht="15.75">
      <c r="A137" s="1"/>
      <c r="B137" s="38" t="s">
        <v>343</v>
      </c>
      <c r="C137" s="52" t="s">
        <v>193</v>
      </c>
      <c r="D137" s="52"/>
      <c r="E137" s="52"/>
      <c r="F137" s="52"/>
      <c r="G137" s="109">
        <f>G138+G146</f>
        <v>12687466</v>
      </c>
      <c r="H137" s="109">
        <f>H138+H146</f>
        <v>12396037</v>
      </c>
      <c r="I137" s="31"/>
      <c r="J137" s="31"/>
      <c r="K137" s="31"/>
      <c r="L137" s="31"/>
      <c r="M137" s="31"/>
    </row>
    <row r="138" spans="1:13" ht="15.75">
      <c r="A138" s="1"/>
      <c r="B138" s="38" t="s">
        <v>344</v>
      </c>
      <c r="C138" s="52" t="s">
        <v>193</v>
      </c>
      <c r="D138" s="52" t="s">
        <v>334</v>
      </c>
      <c r="E138" s="52"/>
      <c r="F138" s="52"/>
      <c r="G138" s="109">
        <f aca="true" t="shared" si="15" ref="G138:H140">G139</f>
        <v>11639920</v>
      </c>
      <c r="H138" s="109">
        <f t="shared" si="15"/>
        <v>11639920</v>
      </c>
      <c r="I138" s="31"/>
      <c r="J138" s="31"/>
      <c r="K138" s="31"/>
      <c r="L138" s="31"/>
      <c r="M138" s="31"/>
    </row>
    <row r="139" spans="1:13" ht="63">
      <c r="A139" s="1"/>
      <c r="B139" s="38" t="s">
        <v>298</v>
      </c>
      <c r="C139" s="52" t="s">
        <v>193</v>
      </c>
      <c r="D139" s="52" t="s">
        <v>345</v>
      </c>
      <c r="E139" s="52" t="s">
        <v>299</v>
      </c>
      <c r="F139" s="52"/>
      <c r="G139" s="109">
        <f t="shared" si="15"/>
        <v>11639920</v>
      </c>
      <c r="H139" s="109">
        <f t="shared" si="15"/>
        <v>11639920</v>
      </c>
      <c r="I139" s="31"/>
      <c r="J139" s="31"/>
      <c r="K139" s="31"/>
      <c r="L139" s="31"/>
      <c r="M139" s="31"/>
    </row>
    <row r="140" spans="1:13" ht="78.75">
      <c r="A140" s="1"/>
      <c r="B140" s="44" t="s">
        <v>346</v>
      </c>
      <c r="C140" s="47" t="s">
        <v>193</v>
      </c>
      <c r="D140" s="47" t="s">
        <v>334</v>
      </c>
      <c r="E140" s="47" t="s">
        <v>347</v>
      </c>
      <c r="F140" s="47"/>
      <c r="G140" s="105">
        <f t="shared" si="15"/>
        <v>11639920</v>
      </c>
      <c r="H140" s="105">
        <f t="shared" si="15"/>
        <v>11639920</v>
      </c>
      <c r="I140" s="31"/>
      <c r="J140" s="31"/>
      <c r="K140" s="31"/>
      <c r="L140" s="31"/>
      <c r="M140" s="31"/>
    </row>
    <row r="141" spans="1:13" ht="31.5">
      <c r="A141" s="1"/>
      <c r="B141" s="44" t="s">
        <v>348</v>
      </c>
      <c r="C141" s="47" t="s">
        <v>193</v>
      </c>
      <c r="D141" s="47" t="s">
        <v>334</v>
      </c>
      <c r="E141" s="47" t="s">
        <v>349</v>
      </c>
      <c r="F141" s="47"/>
      <c r="G141" s="105">
        <f>G142+G144</f>
        <v>11639920</v>
      </c>
      <c r="H141" s="105">
        <f>H142+H144</f>
        <v>11639920</v>
      </c>
      <c r="I141" s="31"/>
      <c r="J141" s="31"/>
      <c r="K141" s="31"/>
      <c r="L141" s="31"/>
      <c r="M141" s="31"/>
    </row>
    <row r="142" spans="1:13" ht="31.5">
      <c r="A142" s="1"/>
      <c r="B142" s="44" t="s">
        <v>352</v>
      </c>
      <c r="C142" s="47" t="s">
        <v>193</v>
      </c>
      <c r="D142" s="47" t="s">
        <v>334</v>
      </c>
      <c r="E142" s="47" t="s">
        <v>353</v>
      </c>
      <c r="F142" s="47"/>
      <c r="G142" s="105">
        <f>G143</f>
        <v>7139920</v>
      </c>
      <c r="H142" s="105">
        <f>H143</f>
        <v>7139920</v>
      </c>
      <c r="I142" s="31"/>
      <c r="J142" s="31"/>
      <c r="K142" s="31"/>
      <c r="L142" s="31"/>
      <c r="M142" s="31"/>
    </row>
    <row r="143" spans="1:13" ht="31.5">
      <c r="A143" s="1"/>
      <c r="B143" s="45" t="s">
        <v>350</v>
      </c>
      <c r="C143" s="47" t="s">
        <v>193</v>
      </c>
      <c r="D143" s="47" t="s">
        <v>334</v>
      </c>
      <c r="E143" s="47" t="s">
        <v>353</v>
      </c>
      <c r="F143" s="47" t="s">
        <v>351</v>
      </c>
      <c r="G143" s="105">
        <v>7139920</v>
      </c>
      <c r="H143" s="105">
        <v>7139920</v>
      </c>
      <c r="I143" s="31"/>
      <c r="J143" s="31"/>
      <c r="K143" s="31"/>
      <c r="L143" s="31"/>
      <c r="M143" s="31"/>
    </row>
    <row r="144" spans="1:13" ht="31.5">
      <c r="A144" s="1"/>
      <c r="B144" s="45" t="s">
        <v>354</v>
      </c>
      <c r="C144" s="47" t="s">
        <v>193</v>
      </c>
      <c r="D144" s="47" t="s">
        <v>334</v>
      </c>
      <c r="E144" s="47" t="s">
        <v>355</v>
      </c>
      <c r="F144" s="47"/>
      <c r="G144" s="105">
        <f>G145</f>
        <v>4500000</v>
      </c>
      <c r="H144" s="105">
        <f>H145</f>
        <v>4500000</v>
      </c>
      <c r="I144" s="31"/>
      <c r="J144" s="31"/>
      <c r="K144" s="31"/>
      <c r="L144" s="31"/>
      <c r="M144" s="31"/>
    </row>
    <row r="145" spans="1:13" ht="31.5">
      <c r="A145" s="1"/>
      <c r="B145" s="45" t="s">
        <v>188</v>
      </c>
      <c r="C145" s="47" t="s">
        <v>193</v>
      </c>
      <c r="D145" s="47" t="s">
        <v>334</v>
      </c>
      <c r="E145" s="47" t="s">
        <v>355</v>
      </c>
      <c r="F145" s="47" t="s">
        <v>189</v>
      </c>
      <c r="G145" s="105">
        <v>4500000</v>
      </c>
      <c r="H145" s="105">
        <v>4500000</v>
      </c>
      <c r="I145" s="31"/>
      <c r="J145" s="31"/>
      <c r="K145" s="31"/>
      <c r="L145" s="31"/>
      <c r="M145" s="31"/>
    </row>
    <row r="146" spans="1:13" ht="15.75">
      <c r="A146" s="1"/>
      <c r="B146" s="38" t="s">
        <v>356</v>
      </c>
      <c r="C146" s="52" t="s">
        <v>193</v>
      </c>
      <c r="D146" s="52" t="s">
        <v>357</v>
      </c>
      <c r="E146" s="47"/>
      <c r="F146" s="47"/>
      <c r="G146" s="109">
        <f aca="true" t="shared" si="16" ref="G146:H148">G147</f>
        <v>1047546</v>
      </c>
      <c r="H146" s="109">
        <f t="shared" si="16"/>
        <v>756117</v>
      </c>
      <c r="I146" s="31"/>
      <c r="J146" s="31"/>
      <c r="K146" s="31"/>
      <c r="L146" s="31"/>
      <c r="M146" s="31"/>
    </row>
    <row r="147" spans="1:13" ht="47.25">
      <c r="A147" s="1"/>
      <c r="B147" s="139" t="s">
        <v>589</v>
      </c>
      <c r="C147" s="125" t="s">
        <v>193</v>
      </c>
      <c r="D147" s="125" t="s">
        <v>357</v>
      </c>
      <c r="E147" s="125" t="s">
        <v>367</v>
      </c>
      <c r="F147" s="116"/>
      <c r="G147" s="126">
        <f t="shared" si="16"/>
        <v>1047546</v>
      </c>
      <c r="H147" s="126">
        <f t="shared" si="16"/>
        <v>756117</v>
      </c>
      <c r="I147" s="31"/>
      <c r="J147" s="31"/>
      <c r="K147" s="31"/>
      <c r="L147" s="31"/>
      <c r="M147" s="31"/>
    </row>
    <row r="148" spans="1:13" ht="94.5">
      <c r="A148" s="1"/>
      <c r="B148" s="140" t="s">
        <v>590</v>
      </c>
      <c r="C148" s="116" t="s">
        <v>193</v>
      </c>
      <c r="D148" s="116" t="s">
        <v>357</v>
      </c>
      <c r="E148" s="116" t="s">
        <v>369</v>
      </c>
      <c r="F148" s="116"/>
      <c r="G148" s="117">
        <f t="shared" si="16"/>
        <v>1047546</v>
      </c>
      <c r="H148" s="117">
        <f t="shared" si="16"/>
        <v>756117</v>
      </c>
      <c r="I148" s="31"/>
      <c r="J148" s="31"/>
      <c r="K148" s="31"/>
      <c r="L148" s="31"/>
      <c r="M148" s="31"/>
    </row>
    <row r="149" spans="1:13" ht="31.5">
      <c r="A149" s="1"/>
      <c r="B149" s="124" t="s">
        <v>370</v>
      </c>
      <c r="C149" s="116" t="s">
        <v>193</v>
      </c>
      <c r="D149" s="116" t="s">
        <v>357</v>
      </c>
      <c r="E149" s="116" t="s">
        <v>371</v>
      </c>
      <c r="F149" s="116"/>
      <c r="G149" s="117">
        <f>G152+G150</f>
        <v>1047546</v>
      </c>
      <c r="H149" s="117">
        <f>H152+H150</f>
        <v>756117</v>
      </c>
      <c r="I149" s="31"/>
      <c r="J149" s="31"/>
      <c r="K149" s="31"/>
      <c r="L149" s="31"/>
      <c r="M149" s="31"/>
    </row>
    <row r="150" spans="1:13" ht="47.25">
      <c r="A150" s="1"/>
      <c r="B150" s="115" t="s">
        <v>668</v>
      </c>
      <c r="C150" s="116" t="s">
        <v>193</v>
      </c>
      <c r="D150" s="116" t="s">
        <v>357</v>
      </c>
      <c r="E150" s="116" t="s">
        <v>623</v>
      </c>
      <c r="F150" s="116"/>
      <c r="G150" s="117">
        <f>G151</f>
        <v>733282</v>
      </c>
      <c r="H150" s="117">
        <f>H151</f>
        <v>529282</v>
      </c>
      <c r="I150" s="31"/>
      <c r="J150" s="31"/>
      <c r="K150" s="31"/>
      <c r="L150" s="31"/>
      <c r="M150" s="31"/>
    </row>
    <row r="151" spans="1:13" ht="31.5">
      <c r="A151" s="1"/>
      <c r="B151" s="115" t="s">
        <v>188</v>
      </c>
      <c r="C151" s="116" t="s">
        <v>193</v>
      </c>
      <c r="D151" s="116" t="s">
        <v>357</v>
      </c>
      <c r="E151" s="116" t="s">
        <v>623</v>
      </c>
      <c r="F151" s="116" t="s">
        <v>189</v>
      </c>
      <c r="G151" s="117">
        <v>733282</v>
      </c>
      <c r="H151" s="117">
        <v>529282</v>
      </c>
      <c r="I151" s="31"/>
      <c r="J151" s="31"/>
      <c r="K151" s="31"/>
      <c r="L151" s="31"/>
      <c r="M151" s="31"/>
    </row>
    <row r="152" spans="1:13" ht="63">
      <c r="A152" s="1"/>
      <c r="B152" s="115" t="s">
        <v>750</v>
      </c>
      <c r="C152" s="116" t="s">
        <v>193</v>
      </c>
      <c r="D152" s="116" t="s">
        <v>357</v>
      </c>
      <c r="E152" s="116" t="s">
        <v>372</v>
      </c>
      <c r="F152" s="116"/>
      <c r="G152" s="117">
        <f>G153</f>
        <v>314264</v>
      </c>
      <c r="H152" s="117">
        <f>H153</f>
        <v>226835</v>
      </c>
      <c r="I152" s="31"/>
      <c r="J152" s="31"/>
      <c r="K152" s="31"/>
      <c r="L152" s="31"/>
      <c r="M152" s="31"/>
    </row>
    <row r="153" spans="1:13" ht="31.5">
      <c r="A153" s="1"/>
      <c r="B153" s="115" t="s">
        <v>188</v>
      </c>
      <c r="C153" s="116" t="s">
        <v>193</v>
      </c>
      <c r="D153" s="116" t="s">
        <v>357</v>
      </c>
      <c r="E153" s="116" t="s">
        <v>372</v>
      </c>
      <c r="F153" s="116" t="s">
        <v>189</v>
      </c>
      <c r="G153" s="117">
        <v>314264</v>
      </c>
      <c r="H153" s="117">
        <v>226835</v>
      </c>
      <c r="I153" s="31"/>
      <c r="J153" s="31"/>
      <c r="K153" s="31"/>
      <c r="L153" s="31"/>
      <c r="M153" s="31"/>
    </row>
    <row r="154" spans="1:13" ht="15.75">
      <c r="A154" s="1"/>
      <c r="B154" s="127" t="s">
        <v>373</v>
      </c>
      <c r="C154" s="138" t="s">
        <v>374</v>
      </c>
      <c r="D154" s="128"/>
      <c r="E154" s="128"/>
      <c r="F154" s="128"/>
      <c r="G154" s="126">
        <f>G155+G170</f>
        <v>18722529</v>
      </c>
      <c r="H154" s="126">
        <f>H155+H170</f>
        <v>4184909</v>
      </c>
      <c r="I154" s="31"/>
      <c r="J154" s="31"/>
      <c r="K154" s="31"/>
      <c r="L154" s="31"/>
      <c r="M154" s="31"/>
    </row>
    <row r="155" spans="1:13" ht="15.75">
      <c r="A155" s="1"/>
      <c r="B155" s="127" t="s">
        <v>375</v>
      </c>
      <c r="C155" s="138" t="s">
        <v>374</v>
      </c>
      <c r="D155" s="138" t="s">
        <v>172</v>
      </c>
      <c r="E155" s="138"/>
      <c r="F155" s="138"/>
      <c r="G155" s="126">
        <f>G156+G163</f>
        <v>18604019</v>
      </c>
      <c r="H155" s="126">
        <f>H156+H163</f>
        <v>4066399</v>
      </c>
      <c r="I155" s="31"/>
      <c r="J155" s="31"/>
      <c r="K155" s="31"/>
      <c r="L155" s="31"/>
      <c r="M155" s="31"/>
    </row>
    <row r="156" spans="1:13" ht="31.5">
      <c r="A156" s="1"/>
      <c r="B156" s="127" t="s">
        <v>376</v>
      </c>
      <c r="C156" s="138" t="s">
        <v>374</v>
      </c>
      <c r="D156" s="138" t="s">
        <v>172</v>
      </c>
      <c r="E156" s="138" t="s">
        <v>377</v>
      </c>
      <c r="F156" s="138"/>
      <c r="G156" s="126">
        <f>G157</f>
        <v>1113399</v>
      </c>
      <c r="H156" s="126">
        <f>H157</f>
        <v>1113399</v>
      </c>
      <c r="I156" s="31"/>
      <c r="J156" s="31"/>
      <c r="K156" s="31"/>
      <c r="L156" s="31"/>
      <c r="M156" s="31"/>
    </row>
    <row r="157" spans="1:13" ht="47.25">
      <c r="A157" s="1"/>
      <c r="B157" s="115" t="s">
        <v>378</v>
      </c>
      <c r="C157" s="128" t="s">
        <v>374</v>
      </c>
      <c r="D157" s="128" t="s">
        <v>172</v>
      </c>
      <c r="E157" s="128" t="s">
        <v>379</v>
      </c>
      <c r="F157" s="128"/>
      <c r="G157" s="117">
        <f>G158</f>
        <v>1113399</v>
      </c>
      <c r="H157" s="117">
        <f>H158</f>
        <v>1113399</v>
      </c>
      <c r="I157" s="31"/>
      <c r="J157" s="31"/>
      <c r="K157" s="31"/>
      <c r="L157" s="31"/>
      <c r="M157" s="31"/>
    </row>
    <row r="158" spans="1:13" ht="47.25">
      <c r="A158" s="1"/>
      <c r="B158" s="115" t="s">
        <v>380</v>
      </c>
      <c r="C158" s="128" t="s">
        <v>374</v>
      </c>
      <c r="D158" s="128" t="s">
        <v>172</v>
      </c>
      <c r="E158" s="128" t="s">
        <v>381</v>
      </c>
      <c r="F158" s="128"/>
      <c r="G158" s="117">
        <f>G159+G161</f>
        <v>1113399</v>
      </c>
      <c r="H158" s="117">
        <f>H159+H161</f>
        <v>1113399</v>
      </c>
      <c r="I158" s="31"/>
      <c r="J158" s="31"/>
      <c r="K158" s="31"/>
      <c r="L158" s="31"/>
      <c r="M158" s="31"/>
    </row>
    <row r="159" spans="1:13" ht="63">
      <c r="A159" s="1"/>
      <c r="B159" s="115" t="s">
        <v>628</v>
      </c>
      <c r="C159" s="128" t="s">
        <v>374</v>
      </c>
      <c r="D159" s="128" t="s">
        <v>172</v>
      </c>
      <c r="E159" s="128" t="s">
        <v>629</v>
      </c>
      <c r="F159" s="128"/>
      <c r="G159" s="117">
        <f>G160</f>
        <v>510000</v>
      </c>
      <c r="H159" s="117">
        <f>H160</f>
        <v>510000</v>
      </c>
      <c r="I159" s="31"/>
      <c r="J159" s="31"/>
      <c r="K159" s="31"/>
      <c r="L159" s="31"/>
      <c r="M159" s="31"/>
    </row>
    <row r="160" spans="1:13" ht="31.5">
      <c r="A160" s="1"/>
      <c r="B160" s="115" t="s">
        <v>350</v>
      </c>
      <c r="C160" s="128" t="s">
        <v>374</v>
      </c>
      <c r="D160" s="128" t="s">
        <v>172</v>
      </c>
      <c r="E160" s="128" t="s">
        <v>629</v>
      </c>
      <c r="F160" s="128" t="s">
        <v>351</v>
      </c>
      <c r="G160" s="117">
        <v>510000</v>
      </c>
      <c r="H160" s="117">
        <v>510000</v>
      </c>
      <c r="I160" s="31"/>
      <c r="J160" s="31"/>
      <c r="K160" s="31"/>
      <c r="L160" s="31"/>
      <c r="M160" s="31"/>
    </row>
    <row r="161" spans="1:13" ht="31.5">
      <c r="A161" s="1"/>
      <c r="B161" s="115" t="s">
        <v>382</v>
      </c>
      <c r="C161" s="128" t="s">
        <v>374</v>
      </c>
      <c r="D161" s="128" t="s">
        <v>172</v>
      </c>
      <c r="E161" s="128" t="s">
        <v>383</v>
      </c>
      <c r="F161" s="128"/>
      <c r="G161" s="117">
        <f>G162</f>
        <v>603399</v>
      </c>
      <c r="H161" s="117">
        <f>H162</f>
        <v>603399</v>
      </c>
      <c r="I161" s="31"/>
      <c r="J161" s="31"/>
      <c r="K161" s="31"/>
      <c r="L161" s="31"/>
      <c r="M161" s="31"/>
    </row>
    <row r="162" spans="1:13" ht="31.5">
      <c r="A162" s="1"/>
      <c r="B162" s="115" t="s">
        <v>188</v>
      </c>
      <c r="C162" s="128" t="s">
        <v>384</v>
      </c>
      <c r="D162" s="128" t="s">
        <v>172</v>
      </c>
      <c r="E162" s="128" t="s">
        <v>383</v>
      </c>
      <c r="F162" s="128" t="s">
        <v>189</v>
      </c>
      <c r="G162" s="117">
        <v>603399</v>
      </c>
      <c r="H162" s="117">
        <v>603399</v>
      </c>
      <c r="I162" s="31"/>
      <c r="J162" s="31"/>
      <c r="K162" s="31"/>
      <c r="L162" s="31"/>
      <c r="M162" s="31"/>
    </row>
    <row r="163" spans="1:13" ht="47.25">
      <c r="A163" s="1"/>
      <c r="B163" s="127" t="s">
        <v>838</v>
      </c>
      <c r="C163" s="138" t="s">
        <v>374</v>
      </c>
      <c r="D163" s="138" t="s">
        <v>172</v>
      </c>
      <c r="E163" s="138" t="s">
        <v>385</v>
      </c>
      <c r="F163" s="138"/>
      <c r="G163" s="126">
        <f>G164</f>
        <v>17490620</v>
      </c>
      <c r="H163" s="126">
        <f>H164</f>
        <v>2953000</v>
      </c>
      <c r="I163" s="31"/>
      <c r="J163" s="31"/>
      <c r="K163" s="31"/>
      <c r="L163" s="31"/>
      <c r="M163" s="31"/>
    </row>
    <row r="164" spans="1:13" ht="63">
      <c r="A164" s="1"/>
      <c r="B164" s="115" t="s">
        <v>839</v>
      </c>
      <c r="C164" s="128" t="s">
        <v>374</v>
      </c>
      <c r="D164" s="128" t="s">
        <v>172</v>
      </c>
      <c r="E164" s="128" t="s">
        <v>386</v>
      </c>
      <c r="F164" s="128"/>
      <c r="G164" s="117">
        <f>G165</f>
        <v>17490620</v>
      </c>
      <c r="H164" s="117">
        <f>H165</f>
        <v>2953000</v>
      </c>
      <c r="J164" s="31"/>
      <c r="K164" s="31"/>
      <c r="L164" s="31"/>
      <c r="M164" s="31"/>
    </row>
    <row r="165" spans="1:13" ht="31.5">
      <c r="A165" s="1"/>
      <c r="B165" s="115" t="s">
        <v>840</v>
      </c>
      <c r="C165" s="128" t="s">
        <v>374</v>
      </c>
      <c r="D165" s="128" t="s">
        <v>172</v>
      </c>
      <c r="E165" s="128" t="s">
        <v>387</v>
      </c>
      <c r="F165" s="128"/>
      <c r="G165" s="117">
        <f>G166+G168</f>
        <v>17490620</v>
      </c>
      <c r="H165" s="117">
        <f>H166+H168</f>
        <v>2953000</v>
      </c>
      <c r="I165" s="31"/>
      <c r="J165" s="31"/>
      <c r="K165" s="31"/>
      <c r="L165" s="31"/>
      <c r="M165" s="31"/>
    </row>
    <row r="166" spans="1:13" ht="31.5">
      <c r="A166" s="1"/>
      <c r="B166" s="115" t="s">
        <v>388</v>
      </c>
      <c r="C166" s="128" t="s">
        <v>384</v>
      </c>
      <c r="D166" s="128" t="s">
        <v>172</v>
      </c>
      <c r="E166" s="128" t="s">
        <v>389</v>
      </c>
      <c r="F166" s="128"/>
      <c r="G166" s="117">
        <f>G167</f>
        <v>500000</v>
      </c>
      <c r="H166" s="117">
        <f>H167</f>
        <v>500000</v>
      </c>
      <c r="I166" s="31"/>
      <c r="J166" s="31"/>
      <c r="K166" s="31"/>
      <c r="L166" s="31"/>
      <c r="M166" s="31"/>
    </row>
    <row r="167" spans="1:13" ht="31.5">
      <c r="A167" s="1"/>
      <c r="B167" s="115" t="s">
        <v>350</v>
      </c>
      <c r="C167" s="128" t="s">
        <v>374</v>
      </c>
      <c r="D167" s="128" t="s">
        <v>172</v>
      </c>
      <c r="E167" s="128" t="s">
        <v>389</v>
      </c>
      <c r="F167" s="128" t="s">
        <v>351</v>
      </c>
      <c r="G167" s="117">
        <v>500000</v>
      </c>
      <c r="H167" s="117">
        <v>500000</v>
      </c>
      <c r="I167" s="31"/>
      <c r="J167" s="31"/>
      <c r="K167" s="31"/>
      <c r="L167" s="31"/>
      <c r="M167" s="31"/>
    </row>
    <row r="168" spans="1:13" ht="31.5">
      <c r="A168" s="1"/>
      <c r="B168" s="115" t="s">
        <v>755</v>
      </c>
      <c r="C168" s="128" t="s">
        <v>374</v>
      </c>
      <c r="D168" s="128" t="s">
        <v>172</v>
      </c>
      <c r="E168" s="128" t="s">
        <v>725</v>
      </c>
      <c r="F168" s="128"/>
      <c r="G168" s="117">
        <f>G169</f>
        <v>16990620</v>
      </c>
      <c r="H168" s="117">
        <f>H169</f>
        <v>2453000</v>
      </c>
      <c r="I168" s="31"/>
      <c r="J168" s="31"/>
      <c r="K168" s="31"/>
      <c r="L168" s="31"/>
      <c r="M168" s="31"/>
    </row>
    <row r="169" spans="1:13" ht="31.5">
      <c r="A169" s="1"/>
      <c r="B169" s="115" t="s">
        <v>350</v>
      </c>
      <c r="C169" s="128" t="s">
        <v>374</v>
      </c>
      <c r="D169" s="128" t="s">
        <v>172</v>
      </c>
      <c r="E169" s="128" t="s">
        <v>725</v>
      </c>
      <c r="F169" s="128" t="s">
        <v>351</v>
      </c>
      <c r="G169" s="117">
        <v>16990620</v>
      </c>
      <c r="H169" s="117">
        <v>2453000</v>
      </c>
      <c r="I169" s="31"/>
      <c r="J169" s="31"/>
      <c r="K169" s="31"/>
      <c r="L169" s="31"/>
      <c r="M169" s="31"/>
    </row>
    <row r="170" spans="1:13" ht="15.75">
      <c r="A170" s="1"/>
      <c r="B170" s="127" t="s">
        <v>390</v>
      </c>
      <c r="C170" s="138" t="s">
        <v>374</v>
      </c>
      <c r="D170" s="138" t="s">
        <v>182</v>
      </c>
      <c r="E170" s="138"/>
      <c r="F170" s="138"/>
      <c r="G170" s="126">
        <f aca="true" t="shared" si="17" ref="G170:H174">G171</f>
        <v>118510</v>
      </c>
      <c r="H170" s="126">
        <f t="shared" si="17"/>
        <v>118510</v>
      </c>
      <c r="I170" s="31"/>
      <c r="J170" s="31"/>
      <c r="K170" s="31"/>
      <c r="L170" s="31"/>
      <c r="M170" s="31"/>
    </row>
    <row r="171" spans="1:13" ht="47.25">
      <c r="A171" s="1"/>
      <c r="B171" s="127" t="s">
        <v>589</v>
      </c>
      <c r="C171" s="138" t="s">
        <v>374</v>
      </c>
      <c r="D171" s="138" t="s">
        <v>182</v>
      </c>
      <c r="E171" s="138" t="s">
        <v>367</v>
      </c>
      <c r="F171" s="138"/>
      <c r="G171" s="126">
        <f t="shared" si="17"/>
        <v>118510</v>
      </c>
      <c r="H171" s="126">
        <f t="shared" si="17"/>
        <v>118510</v>
      </c>
      <c r="I171" s="31"/>
      <c r="J171" s="31"/>
      <c r="K171" s="31"/>
      <c r="L171" s="31"/>
      <c r="M171" s="31"/>
    </row>
    <row r="172" spans="1:13" ht="78.75">
      <c r="A172" s="1"/>
      <c r="B172" s="115" t="s">
        <v>591</v>
      </c>
      <c r="C172" s="128" t="s">
        <v>374</v>
      </c>
      <c r="D172" s="128" t="s">
        <v>182</v>
      </c>
      <c r="E172" s="128" t="s">
        <v>392</v>
      </c>
      <c r="F172" s="128"/>
      <c r="G172" s="117">
        <f t="shared" si="17"/>
        <v>118510</v>
      </c>
      <c r="H172" s="117">
        <f t="shared" si="17"/>
        <v>118510</v>
      </c>
      <c r="I172" s="31"/>
      <c r="J172" s="31"/>
      <c r="K172" s="31"/>
      <c r="L172" s="31"/>
      <c r="M172" s="31"/>
    </row>
    <row r="173" spans="1:13" ht="63">
      <c r="A173" s="1"/>
      <c r="B173" s="115" t="s">
        <v>393</v>
      </c>
      <c r="C173" s="128" t="s">
        <v>374</v>
      </c>
      <c r="D173" s="128" t="s">
        <v>182</v>
      </c>
      <c r="E173" s="128" t="s">
        <v>394</v>
      </c>
      <c r="F173" s="128"/>
      <c r="G173" s="117">
        <f t="shared" si="17"/>
        <v>118510</v>
      </c>
      <c r="H173" s="117">
        <f t="shared" si="17"/>
        <v>118510</v>
      </c>
      <c r="I173" s="31"/>
      <c r="J173" s="31"/>
      <c r="K173" s="31"/>
      <c r="L173" s="31"/>
      <c r="M173" s="31"/>
    </row>
    <row r="174" spans="1:13" ht="15.75">
      <c r="A174" s="1"/>
      <c r="B174" s="115" t="s">
        <v>395</v>
      </c>
      <c r="C174" s="128" t="s">
        <v>374</v>
      </c>
      <c r="D174" s="128" t="s">
        <v>182</v>
      </c>
      <c r="E174" s="128" t="s">
        <v>396</v>
      </c>
      <c r="F174" s="128"/>
      <c r="G174" s="117">
        <f t="shared" si="17"/>
        <v>118510</v>
      </c>
      <c r="H174" s="117">
        <f t="shared" si="17"/>
        <v>118510</v>
      </c>
      <c r="I174" s="31"/>
      <c r="J174" s="31"/>
      <c r="K174" s="31"/>
      <c r="L174" s="31"/>
      <c r="M174" s="31"/>
    </row>
    <row r="175" spans="1:13" ht="31.5">
      <c r="A175" s="1"/>
      <c r="B175" s="115" t="s">
        <v>188</v>
      </c>
      <c r="C175" s="128" t="s">
        <v>384</v>
      </c>
      <c r="D175" s="128" t="s">
        <v>182</v>
      </c>
      <c r="E175" s="128" t="s">
        <v>396</v>
      </c>
      <c r="F175" s="128" t="s">
        <v>189</v>
      </c>
      <c r="G175" s="117">
        <v>118510</v>
      </c>
      <c r="H175" s="117">
        <v>118510</v>
      </c>
      <c r="I175" s="31"/>
      <c r="J175" s="31"/>
      <c r="K175" s="31"/>
      <c r="L175" s="31"/>
      <c r="M175" s="31"/>
    </row>
    <row r="176" spans="1:13" ht="15.75">
      <c r="A176" s="1"/>
      <c r="B176" s="141" t="s">
        <v>456</v>
      </c>
      <c r="C176" s="138" t="s">
        <v>261</v>
      </c>
      <c r="D176" s="138"/>
      <c r="E176" s="138"/>
      <c r="F176" s="128"/>
      <c r="G176" s="126">
        <f>G177+G194+G234+G248+G262</f>
        <v>294480835</v>
      </c>
      <c r="H176" s="126">
        <f>H177+H194+H234+H248+H262</f>
        <v>286296495</v>
      </c>
      <c r="I176" s="31"/>
      <c r="J176" s="31"/>
      <c r="K176" s="31"/>
      <c r="L176" s="31"/>
      <c r="M176" s="31"/>
    </row>
    <row r="177" spans="1:13" ht="15.75">
      <c r="A177" s="1"/>
      <c r="B177" s="141" t="s">
        <v>457</v>
      </c>
      <c r="C177" s="138" t="s">
        <v>261</v>
      </c>
      <c r="D177" s="138" t="s">
        <v>170</v>
      </c>
      <c r="E177" s="128"/>
      <c r="F177" s="128"/>
      <c r="G177" s="126">
        <f>G178</f>
        <v>23137012</v>
      </c>
      <c r="H177" s="126">
        <f>H178</f>
        <v>22020394</v>
      </c>
      <c r="I177" s="31"/>
      <c r="J177" s="31"/>
      <c r="K177" s="31"/>
      <c r="L177" s="31"/>
      <c r="M177" s="31"/>
    </row>
    <row r="178" spans="1:13" ht="31.5">
      <c r="A178" s="1"/>
      <c r="B178" s="141" t="s">
        <v>458</v>
      </c>
      <c r="C178" s="138" t="s">
        <v>261</v>
      </c>
      <c r="D178" s="138" t="s">
        <v>170</v>
      </c>
      <c r="E178" s="138" t="s">
        <v>459</v>
      </c>
      <c r="F178" s="138"/>
      <c r="G178" s="126">
        <f>G179+G183</f>
        <v>23137012</v>
      </c>
      <c r="H178" s="126">
        <f>H179+H183</f>
        <v>22020394</v>
      </c>
      <c r="I178" s="31"/>
      <c r="J178" s="31"/>
      <c r="K178" s="31"/>
      <c r="L178" s="31"/>
      <c r="M178" s="31"/>
    </row>
    <row r="179" spans="1:13" ht="63">
      <c r="A179" s="1"/>
      <c r="B179" s="137" t="s">
        <v>460</v>
      </c>
      <c r="C179" s="128" t="s">
        <v>261</v>
      </c>
      <c r="D179" s="128" t="s">
        <v>170</v>
      </c>
      <c r="E179" s="128" t="s">
        <v>461</v>
      </c>
      <c r="F179" s="138"/>
      <c r="G179" s="117">
        <f aca="true" t="shared" si="18" ref="G179:H181">G180</f>
        <v>37551</v>
      </c>
      <c r="H179" s="117">
        <f t="shared" si="18"/>
        <v>37551</v>
      </c>
      <c r="I179" s="31"/>
      <c r="J179" s="31"/>
      <c r="K179" s="31"/>
      <c r="L179" s="31"/>
      <c r="M179" s="31"/>
    </row>
    <row r="180" spans="1:13" ht="31.5">
      <c r="A180" s="1"/>
      <c r="B180" s="115" t="s">
        <v>462</v>
      </c>
      <c r="C180" s="128" t="s">
        <v>261</v>
      </c>
      <c r="D180" s="128" t="s">
        <v>170</v>
      </c>
      <c r="E180" s="128" t="s">
        <v>463</v>
      </c>
      <c r="F180" s="138"/>
      <c r="G180" s="117">
        <f t="shared" si="18"/>
        <v>37551</v>
      </c>
      <c r="H180" s="117">
        <f t="shared" si="18"/>
        <v>37551</v>
      </c>
      <c r="I180" s="31"/>
      <c r="J180" s="31"/>
      <c r="K180" s="31"/>
      <c r="L180" s="31"/>
      <c r="M180" s="31"/>
    </row>
    <row r="181" spans="1:13" ht="47.25">
      <c r="A181" s="1"/>
      <c r="B181" s="137" t="s">
        <v>464</v>
      </c>
      <c r="C181" s="128" t="s">
        <v>261</v>
      </c>
      <c r="D181" s="128" t="s">
        <v>170</v>
      </c>
      <c r="E181" s="128" t="s">
        <v>465</v>
      </c>
      <c r="F181" s="128"/>
      <c r="G181" s="117">
        <f t="shared" si="18"/>
        <v>37551</v>
      </c>
      <c r="H181" s="117">
        <f t="shared" si="18"/>
        <v>37551</v>
      </c>
      <c r="I181" s="31"/>
      <c r="J181" s="31"/>
      <c r="K181" s="31"/>
      <c r="L181" s="31"/>
      <c r="M181" s="31"/>
    </row>
    <row r="182" spans="1:13" ht="63">
      <c r="A182" s="1"/>
      <c r="B182" s="115" t="s">
        <v>179</v>
      </c>
      <c r="C182" s="128" t="s">
        <v>261</v>
      </c>
      <c r="D182" s="128" t="s">
        <v>170</v>
      </c>
      <c r="E182" s="128" t="s">
        <v>465</v>
      </c>
      <c r="F182" s="128" t="s">
        <v>180</v>
      </c>
      <c r="G182" s="117">
        <v>37551</v>
      </c>
      <c r="H182" s="117">
        <v>37551</v>
      </c>
      <c r="I182" s="31"/>
      <c r="J182" s="31"/>
      <c r="K182" s="31"/>
      <c r="L182" s="31"/>
      <c r="M182" s="31"/>
    </row>
    <row r="183" spans="1:13" ht="47.25">
      <c r="A183" s="1"/>
      <c r="B183" s="137" t="s">
        <v>466</v>
      </c>
      <c r="C183" s="128" t="s">
        <v>261</v>
      </c>
      <c r="D183" s="128" t="s">
        <v>170</v>
      </c>
      <c r="E183" s="128" t="s">
        <v>467</v>
      </c>
      <c r="F183" s="128"/>
      <c r="G183" s="117">
        <f>G184</f>
        <v>23099461</v>
      </c>
      <c r="H183" s="117">
        <f>H184</f>
        <v>21982843</v>
      </c>
      <c r="I183" s="31"/>
      <c r="J183" s="31"/>
      <c r="K183" s="31"/>
      <c r="L183" s="31"/>
      <c r="M183" s="31"/>
    </row>
    <row r="184" spans="1:13" ht="31.5">
      <c r="A184" s="1"/>
      <c r="B184" s="134" t="s">
        <v>468</v>
      </c>
      <c r="C184" s="135" t="s">
        <v>261</v>
      </c>
      <c r="D184" s="135" t="s">
        <v>170</v>
      </c>
      <c r="E184" s="135" t="s">
        <v>469</v>
      </c>
      <c r="F184" s="135"/>
      <c r="G184" s="136">
        <f>G185+G188+G190</f>
        <v>23099461</v>
      </c>
      <c r="H184" s="136">
        <f>H185+H188+H190</f>
        <v>21982843</v>
      </c>
      <c r="I184" s="31"/>
      <c r="J184" s="31"/>
      <c r="K184" s="31"/>
      <c r="L184" s="31"/>
      <c r="M184" s="31"/>
    </row>
    <row r="185" spans="1:13" ht="110.25">
      <c r="A185" s="1"/>
      <c r="B185" s="61" t="s">
        <v>470</v>
      </c>
      <c r="C185" s="47" t="s">
        <v>261</v>
      </c>
      <c r="D185" s="47" t="s">
        <v>170</v>
      </c>
      <c r="E185" s="47" t="s">
        <v>471</v>
      </c>
      <c r="F185" s="47"/>
      <c r="G185" s="105">
        <f>G186+G187</f>
        <v>11997287</v>
      </c>
      <c r="H185" s="105">
        <f>H186+H187</f>
        <v>11997287</v>
      </c>
      <c r="I185" s="31"/>
      <c r="J185" s="31"/>
      <c r="K185" s="31"/>
      <c r="L185" s="31"/>
      <c r="M185" s="31"/>
    </row>
    <row r="186" spans="1:13" ht="63">
      <c r="A186" s="1"/>
      <c r="B186" s="45" t="s">
        <v>179</v>
      </c>
      <c r="C186" s="47" t="s">
        <v>261</v>
      </c>
      <c r="D186" s="47" t="s">
        <v>170</v>
      </c>
      <c r="E186" s="47" t="s">
        <v>471</v>
      </c>
      <c r="F186" s="47" t="s">
        <v>322</v>
      </c>
      <c r="G186" s="105">
        <v>11827157</v>
      </c>
      <c r="H186" s="105">
        <v>11827157</v>
      </c>
      <c r="I186" s="31"/>
      <c r="J186" s="31"/>
      <c r="K186" s="31"/>
      <c r="L186" s="31"/>
      <c r="M186" s="31"/>
    </row>
    <row r="187" spans="1:13" ht="31.5">
      <c r="A187" s="1"/>
      <c r="B187" s="45" t="s">
        <v>188</v>
      </c>
      <c r="C187" s="47" t="s">
        <v>261</v>
      </c>
      <c r="D187" s="47" t="s">
        <v>170</v>
      </c>
      <c r="E187" s="47" t="s">
        <v>471</v>
      </c>
      <c r="F187" s="47" t="s">
        <v>189</v>
      </c>
      <c r="G187" s="105">
        <v>170130</v>
      </c>
      <c r="H187" s="105">
        <v>170130</v>
      </c>
      <c r="I187" s="31"/>
      <c r="J187" s="31"/>
      <c r="K187" s="31"/>
      <c r="L187" s="31"/>
      <c r="M187" s="31"/>
    </row>
    <row r="188" spans="1:13" ht="31.5">
      <c r="A188" s="1"/>
      <c r="B188" s="45" t="s">
        <v>641</v>
      </c>
      <c r="C188" s="18" t="s">
        <v>261</v>
      </c>
      <c r="D188" s="18" t="s">
        <v>170</v>
      </c>
      <c r="E188" s="18" t="s">
        <v>642</v>
      </c>
      <c r="F188" s="18"/>
      <c r="G188" s="104">
        <f>G189</f>
        <v>1145759</v>
      </c>
      <c r="H188" s="104"/>
      <c r="I188" s="31"/>
      <c r="J188" s="31"/>
      <c r="K188" s="31"/>
      <c r="L188" s="31"/>
      <c r="M188" s="31"/>
    </row>
    <row r="189" spans="1:13" ht="31.5">
      <c r="A189" s="1"/>
      <c r="B189" s="45" t="s">
        <v>188</v>
      </c>
      <c r="C189" s="18" t="s">
        <v>261</v>
      </c>
      <c r="D189" s="18" t="s">
        <v>170</v>
      </c>
      <c r="E189" s="18" t="s">
        <v>642</v>
      </c>
      <c r="F189" s="18" t="s">
        <v>189</v>
      </c>
      <c r="G189" s="104">
        <v>1145759</v>
      </c>
      <c r="H189" s="104"/>
      <c r="I189" s="31"/>
      <c r="J189" s="31"/>
      <c r="K189" s="31"/>
      <c r="L189" s="31"/>
      <c r="M189" s="31"/>
    </row>
    <row r="190" spans="1:13" ht="31.5">
      <c r="A190" s="1"/>
      <c r="B190" s="53" t="s">
        <v>320</v>
      </c>
      <c r="C190" s="47" t="s">
        <v>261</v>
      </c>
      <c r="D190" s="47" t="s">
        <v>170</v>
      </c>
      <c r="E190" s="47" t="s">
        <v>472</v>
      </c>
      <c r="F190" s="47"/>
      <c r="G190" s="105">
        <f>G191+G192+G193</f>
        <v>9956415</v>
      </c>
      <c r="H190" s="105">
        <f>H191+H192+H193</f>
        <v>9985556</v>
      </c>
      <c r="I190" s="31"/>
      <c r="J190" s="31"/>
      <c r="K190" s="31"/>
      <c r="L190" s="31"/>
      <c r="M190" s="31"/>
    </row>
    <row r="191" spans="1:13" ht="63">
      <c r="A191" s="1"/>
      <c r="B191" s="45" t="s">
        <v>179</v>
      </c>
      <c r="C191" s="47" t="s">
        <v>261</v>
      </c>
      <c r="D191" s="47" t="s">
        <v>170</v>
      </c>
      <c r="E191" s="47" t="s">
        <v>472</v>
      </c>
      <c r="F191" s="47" t="s">
        <v>322</v>
      </c>
      <c r="G191" s="105">
        <v>4186341</v>
      </c>
      <c r="H191" s="105">
        <v>4215482</v>
      </c>
      <c r="I191" s="31"/>
      <c r="J191" s="31"/>
      <c r="K191" s="31"/>
      <c r="L191" s="31"/>
      <c r="M191" s="31"/>
    </row>
    <row r="192" spans="1:13" ht="31.5">
      <c r="A192" s="1"/>
      <c r="B192" s="45" t="s">
        <v>188</v>
      </c>
      <c r="C192" s="47" t="s">
        <v>261</v>
      </c>
      <c r="D192" s="47" t="s">
        <v>170</v>
      </c>
      <c r="E192" s="47" t="s">
        <v>472</v>
      </c>
      <c r="F192" s="47" t="s">
        <v>189</v>
      </c>
      <c r="G192" s="105">
        <v>5543956</v>
      </c>
      <c r="H192" s="105">
        <v>5543956</v>
      </c>
      <c r="I192" s="31"/>
      <c r="J192" s="31"/>
      <c r="K192" s="31"/>
      <c r="L192" s="31"/>
      <c r="M192" s="31"/>
    </row>
    <row r="193" spans="1:13" ht="15.75">
      <c r="A193" s="1"/>
      <c r="B193" s="45" t="s">
        <v>190</v>
      </c>
      <c r="C193" s="47" t="s">
        <v>261</v>
      </c>
      <c r="D193" s="47" t="s">
        <v>170</v>
      </c>
      <c r="E193" s="47" t="s">
        <v>472</v>
      </c>
      <c r="F193" s="47" t="s">
        <v>191</v>
      </c>
      <c r="G193" s="108">
        <v>226118</v>
      </c>
      <c r="H193" s="108">
        <v>226118</v>
      </c>
      <c r="I193" s="31"/>
      <c r="J193" s="31"/>
      <c r="K193" s="31"/>
      <c r="L193" s="31"/>
      <c r="M193" s="31"/>
    </row>
    <row r="194" spans="1:13" ht="15.75">
      <c r="A194" s="1"/>
      <c r="B194" s="38" t="s">
        <v>473</v>
      </c>
      <c r="C194" s="52" t="s">
        <v>261</v>
      </c>
      <c r="D194" s="52" t="s">
        <v>172</v>
      </c>
      <c r="E194" s="47"/>
      <c r="F194" s="47"/>
      <c r="G194" s="109">
        <f>G195+G221+G229</f>
        <v>244201534</v>
      </c>
      <c r="H194" s="109">
        <f>H195+H221+H229</f>
        <v>241434996</v>
      </c>
      <c r="I194" s="31"/>
      <c r="J194" s="31"/>
      <c r="K194" s="31"/>
      <c r="L194" s="31"/>
      <c r="M194" s="31"/>
    </row>
    <row r="195" spans="1:13" ht="31.5">
      <c r="A195" s="1"/>
      <c r="B195" s="38" t="s">
        <v>458</v>
      </c>
      <c r="C195" s="52" t="s">
        <v>261</v>
      </c>
      <c r="D195" s="52" t="s">
        <v>172</v>
      </c>
      <c r="E195" s="52" t="s">
        <v>459</v>
      </c>
      <c r="F195" s="52"/>
      <c r="G195" s="109">
        <f>G196</f>
        <v>243706534</v>
      </c>
      <c r="H195" s="109">
        <f>H196</f>
        <v>240939996</v>
      </c>
      <c r="I195" s="31"/>
      <c r="J195" s="31"/>
      <c r="K195" s="31"/>
      <c r="L195" s="31"/>
      <c r="M195" s="31"/>
    </row>
    <row r="196" spans="1:13" ht="47.25">
      <c r="A196" s="1"/>
      <c r="B196" s="44" t="s">
        <v>466</v>
      </c>
      <c r="C196" s="47" t="s">
        <v>261</v>
      </c>
      <c r="D196" s="47" t="s">
        <v>172</v>
      </c>
      <c r="E196" s="47" t="s">
        <v>467</v>
      </c>
      <c r="F196" s="47"/>
      <c r="G196" s="105">
        <f>G206+G204+G198</f>
        <v>243706534</v>
      </c>
      <c r="H196" s="105">
        <f>H206+H204+H198+H200</f>
        <v>240939996</v>
      </c>
      <c r="I196" s="31"/>
      <c r="J196" s="31"/>
      <c r="K196" s="31"/>
      <c r="L196" s="31"/>
      <c r="M196" s="31"/>
    </row>
    <row r="197" spans="1:13" ht="15.75">
      <c r="A197" s="1"/>
      <c r="B197" s="44" t="s">
        <v>742</v>
      </c>
      <c r="C197" s="47" t="s">
        <v>261</v>
      </c>
      <c r="D197" s="47" t="s">
        <v>172</v>
      </c>
      <c r="E197" s="18" t="s">
        <v>743</v>
      </c>
      <c r="F197" s="47"/>
      <c r="G197" s="105">
        <f>G198</f>
        <v>3449851</v>
      </c>
      <c r="H197" s="105">
        <f>H198</f>
        <v>1148584</v>
      </c>
      <c r="I197" s="31"/>
      <c r="J197" s="31"/>
      <c r="K197" s="31"/>
      <c r="L197" s="31"/>
      <c r="M197" s="31"/>
    </row>
    <row r="198" spans="1:13" ht="78.75">
      <c r="A198" s="1"/>
      <c r="B198" s="45" t="s">
        <v>637</v>
      </c>
      <c r="C198" s="18" t="s">
        <v>261</v>
      </c>
      <c r="D198" s="18" t="s">
        <v>172</v>
      </c>
      <c r="E198" s="18" t="s">
        <v>636</v>
      </c>
      <c r="F198" s="18"/>
      <c r="G198" s="104">
        <f>G199</f>
        <v>3449851</v>
      </c>
      <c r="H198" s="104">
        <f>H199</f>
        <v>1148584</v>
      </c>
      <c r="I198" s="31"/>
      <c r="J198" s="31"/>
      <c r="K198" s="31"/>
      <c r="L198" s="31"/>
      <c r="M198" s="31"/>
    </row>
    <row r="199" spans="1:13" ht="31.5">
      <c r="A199" s="1"/>
      <c r="B199" s="45" t="s">
        <v>188</v>
      </c>
      <c r="C199" s="18" t="s">
        <v>261</v>
      </c>
      <c r="D199" s="18" t="s">
        <v>172</v>
      </c>
      <c r="E199" s="18" t="s">
        <v>636</v>
      </c>
      <c r="F199" s="18" t="s">
        <v>189</v>
      </c>
      <c r="G199" s="104">
        <v>3449851</v>
      </c>
      <c r="H199" s="104">
        <v>1148584</v>
      </c>
      <c r="I199" s="31"/>
      <c r="J199" s="31"/>
      <c r="K199" s="31"/>
      <c r="L199" s="31"/>
      <c r="M199" s="31"/>
    </row>
    <row r="200" spans="1:13" ht="15.75">
      <c r="A200" s="1"/>
      <c r="B200" s="45" t="s">
        <v>744</v>
      </c>
      <c r="C200" s="18" t="s">
        <v>261</v>
      </c>
      <c r="D200" s="18" t="s">
        <v>172</v>
      </c>
      <c r="E200" s="18" t="s">
        <v>752</v>
      </c>
      <c r="F200" s="18"/>
      <c r="G200" s="104"/>
      <c r="H200" s="104">
        <f>H201</f>
        <v>2500000</v>
      </c>
      <c r="I200" s="31"/>
      <c r="J200" s="31"/>
      <c r="K200" s="31"/>
      <c r="L200" s="31"/>
      <c r="M200" s="31"/>
    </row>
    <row r="201" spans="1:13" ht="47.25">
      <c r="A201" s="1"/>
      <c r="B201" s="45" t="s">
        <v>751</v>
      </c>
      <c r="C201" s="18" t="s">
        <v>261</v>
      </c>
      <c r="D201" s="18" t="s">
        <v>172</v>
      </c>
      <c r="E201" s="18" t="s">
        <v>753</v>
      </c>
      <c r="F201" s="18"/>
      <c r="G201" s="104"/>
      <c r="H201" s="104">
        <f>H202</f>
        <v>2500000</v>
      </c>
      <c r="I201" s="31"/>
      <c r="J201" s="31"/>
      <c r="K201" s="31"/>
      <c r="L201" s="31"/>
      <c r="M201" s="31"/>
    </row>
    <row r="202" spans="1:13" ht="31.5">
      <c r="A202" s="1"/>
      <c r="B202" s="45" t="s">
        <v>188</v>
      </c>
      <c r="C202" s="18" t="s">
        <v>261</v>
      </c>
      <c r="D202" s="18" t="s">
        <v>172</v>
      </c>
      <c r="E202" s="18" t="s">
        <v>753</v>
      </c>
      <c r="F202" s="18" t="s">
        <v>189</v>
      </c>
      <c r="G202" s="104"/>
      <c r="H202" s="104">
        <v>2500000</v>
      </c>
      <c r="I202" s="31"/>
      <c r="J202" s="31"/>
      <c r="K202" s="31"/>
      <c r="L202" s="31"/>
      <c r="M202" s="31"/>
    </row>
    <row r="203" spans="1:13" ht="15.75">
      <c r="A203" s="1"/>
      <c r="B203" s="45" t="s">
        <v>746</v>
      </c>
      <c r="C203" s="18" t="s">
        <v>261</v>
      </c>
      <c r="D203" s="18" t="s">
        <v>172</v>
      </c>
      <c r="E203" s="18" t="s">
        <v>745</v>
      </c>
      <c r="F203" s="18"/>
      <c r="G203" s="104">
        <f>G204</f>
        <v>2300560</v>
      </c>
      <c r="H203" s="104">
        <f>H204</f>
        <v>0</v>
      </c>
      <c r="I203" s="31"/>
      <c r="J203" s="31"/>
      <c r="K203" s="31"/>
      <c r="L203" s="31"/>
      <c r="M203" s="31"/>
    </row>
    <row r="204" spans="1:13" ht="31.5">
      <c r="A204" s="1"/>
      <c r="B204" s="45" t="s">
        <v>640</v>
      </c>
      <c r="C204" s="18" t="s">
        <v>261</v>
      </c>
      <c r="D204" s="18" t="s">
        <v>172</v>
      </c>
      <c r="E204" s="18" t="s">
        <v>639</v>
      </c>
      <c r="F204" s="18"/>
      <c r="G204" s="104">
        <f>G205</f>
        <v>2300560</v>
      </c>
      <c r="H204" s="104"/>
      <c r="I204" s="31"/>
      <c r="J204" s="31"/>
      <c r="K204" s="31"/>
      <c r="L204" s="31"/>
      <c r="M204" s="31"/>
    </row>
    <row r="205" spans="1:13" ht="31.5">
      <c r="A205" s="1"/>
      <c r="B205" s="45" t="s">
        <v>188</v>
      </c>
      <c r="C205" s="18" t="s">
        <v>261</v>
      </c>
      <c r="D205" s="18" t="s">
        <v>172</v>
      </c>
      <c r="E205" s="18" t="s">
        <v>639</v>
      </c>
      <c r="F205" s="18" t="s">
        <v>189</v>
      </c>
      <c r="G205" s="104">
        <v>2300560</v>
      </c>
      <c r="H205" s="104"/>
      <c r="I205" s="31"/>
      <c r="J205" s="31"/>
      <c r="K205" s="31"/>
      <c r="L205" s="31"/>
      <c r="M205" s="31"/>
    </row>
    <row r="206" spans="1:13" ht="31.5">
      <c r="A206" s="1"/>
      <c r="B206" s="44" t="s">
        <v>474</v>
      </c>
      <c r="C206" s="47" t="s">
        <v>261</v>
      </c>
      <c r="D206" s="47" t="s">
        <v>172</v>
      </c>
      <c r="E206" s="47" t="s">
        <v>475</v>
      </c>
      <c r="F206" s="47"/>
      <c r="G206" s="105">
        <f>G207+G210+G212+G214+G216+G218</f>
        <v>237956123</v>
      </c>
      <c r="H206" s="105">
        <f>H207+H210+H212+H214+H216+H218</f>
        <v>237291412</v>
      </c>
      <c r="I206" s="31"/>
      <c r="J206" s="31"/>
      <c r="K206" s="31"/>
      <c r="L206" s="31"/>
      <c r="M206" s="31"/>
    </row>
    <row r="207" spans="1:13" ht="110.25">
      <c r="A207" s="1"/>
      <c r="B207" s="61" t="s">
        <v>476</v>
      </c>
      <c r="C207" s="47" t="s">
        <v>261</v>
      </c>
      <c r="D207" s="47" t="s">
        <v>172</v>
      </c>
      <c r="E207" s="47" t="s">
        <v>477</v>
      </c>
      <c r="F207" s="47"/>
      <c r="G207" s="105">
        <f>G208+G209</f>
        <v>190981856</v>
      </c>
      <c r="H207" s="105">
        <f>H208+H209</f>
        <v>190981856</v>
      </c>
      <c r="I207" s="31"/>
      <c r="J207" s="31"/>
      <c r="K207" s="31"/>
      <c r="L207" s="31"/>
      <c r="M207" s="31"/>
    </row>
    <row r="208" spans="1:13" ht="63">
      <c r="A208" s="1"/>
      <c r="B208" s="45" t="s">
        <v>179</v>
      </c>
      <c r="C208" s="47" t="s">
        <v>261</v>
      </c>
      <c r="D208" s="47" t="s">
        <v>172</v>
      </c>
      <c r="E208" s="47" t="s">
        <v>477</v>
      </c>
      <c r="F208" s="47" t="s">
        <v>180</v>
      </c>
      <c r="G208" s="104">
        <v>184780239</v>
      </c>
      <c r="H208" s="104">
        <v>184780239</v>
      </c>
      <c r="I208" s="31"/>
      <c r="J208" s="31"/>
      <c r="K208" s="31"/>
      <c r="L208" s="31"/>
      <c r="M208" s="31"/>
    </row>
    <row r="209" spans="1:13" ht="31.5">
      <c r="A209" s="1"/>
      <c r="B209" s="45" t="s">
        <v>188</v>
      </c>
      <c r="C209" s="47" t="s">
        <v>261</v>
      </c>
      <c r="D209" s="47" t="s">
        <v>172</v>
      </c>
      <c r="E209" s="47" t="s">
        <v>477</v>
      </c>
      <c r="F209" s="47" t="s">
        <v>189</v>
      </c>
      <c r="G209" s="104">
        <v>6201617</v>
      </c>
      <c r="H209" s="104">
        <v>6201617</v>
      </c>
      <c r="I209" s="31"/>
      <c r="J209" s="31"/>
      <c r="K209" s="31"/>
      <c r="L209" s="31"/>
      <c r="M209" s="31"/>
    </row>
    <row r="210" spans="1:13" ht="31.5">
      <c r="A210" s="1"/>
      <c r="B210" s="45" t="s">
        <v>478</v>
      </c>
      <c r="C210" s="47" t="s">
        <v>261</v>
      </c>
      <c r="D210" s="47" t="s">
        <v>172</v>
      </c>
      <c r="E210" s="47" t="s">
        <v>479</v>
      </c>
      <c r="F210" s="47"/>
      <c r="G210" s="105">
        <f>G211</f>
        <v>7470000</v>
      </c>
      <c r="H210" s="105">
        <f>H211</f>
        <v>6595000</v>
      </c>
      <c r="I210" s="31"/>
      <c r="J210" s="31"/>
      <c r="K210" s="31"/>
      <c r="L210" s="31"/>
      <c r="M210" s="31"/>
    </row>
    <row r="211" spans="1:13" ht="31.5">
      <c r="A211" s="1"/>
      <c r="B211" s="45" t="s">
        <v>188</v>
      </c>
      <c r="C211" s="47" t="s">
        <v>261</v>
      </c>
      <c r="D211" s="47" t="s">
        <v>172</v>
      </c>
      <c r="E211" s="47" t="s">
        <v>479</v>
      </c>
      <c r="F211" s="47" t="s">
        <v>189</v>
      </c>
      <c r="G211" s="105">
        <v>7470000</v>
      </c>
      <c r="H211" s="105">
        <v>6595000</v>
      </c>
      <c r="I211" s="31"/>
      <c r="J211" s="31"/>
      <c r="K211" s="31"/>
      <c r="L211" s="31"/>
      <c r="M211" s="31"/>
    </row>
    <row r="212" spans="1:13" ht="31.5">
      <c r="A212" s="1"/>
      <c r="B212" s="53" t="s">
        <v>480</v>
      </c>
      <c r="C212" s="47" t="s">
        <v>261</v>
      </c>
      <c r="D212" s="47" t="s">
        <v>172</v>
      </c>
      <c r="E212" s="47" t="s">
        <v>481</v>
      </c>
      <c r="F212" s="47"/>
      <c r="G212" s="105">
        <f>G213</f>
        <v>1618461</v>
      </c>
      <c r="H212" s="105">
        <f>H213</f>
        <v>1618461</v>
      </c>
      <c r="I212" s="31"/>
      <c r="J212" s="31"/>
      <c r="K212" s="31"/>
      <c r="L212" s="31"/>
      <c r="M212" s="31"/>
    </row>
    <row r="213" spans="1:13" ht="63">
      <c r="A213" s="1"/>
      <c r="B213" s="45" t="s">
        <v>179</v>
      </c>
      <c r="C213" s="47" t="s">
        <v>261</v>
      </c>
      <c r="D213" s="47" t="s">
        <v>172</v>
      </c>
      <c r="E213" s="47" t="s">
        <v>481</v>
      </c>
      <c r="F213" s="47" t="s">
        <v>322</v>
      </c>
      <c r="G213" s="105">
        <v>1618461</v>
      </c>
      <c r="H213" s="105">
        <v>1618461</v>
      </c>
      <c r="I213" s="31"/>
      <c r="J213" s="31"/>
      <c r="K213" s="31"/>
      <c r="L213" s="31"/>
      <c r="M213" s="31"/>
    </row>
    <row r="214" spans="1:13" ht="47.25">
      <c r="A214" s="1"/>
      <c r="B214" s="142" t="s">
        <v>769</v>
      </c>
      <c r="C214" s="47" t="s">
        <v>261</v>
      </c>
      <c r="D214" s="47" t="s">
        <v>172</v>
      </c>
      <c r="E214" s="47" t="s">
        <v>613</v>
      </c>
      <c r="F214" s="47"/>
      <c r="G214" s="105">
        <f>G215</f>
        <v>1503035</v>
      </c>
      <c r="H214" s="105">
        <f>H215</f>
        <v>1503035</v>
      </c>
      <c r="I214" s="31"/>
      <c r="J214" s="31"/>
      <c r="K214" s="31"/>
      <c r="L214" s="31"/>
      <c r="M214" s="31"/>
    </row>
    <row r="215" spans="1:13" ht="31.5">
      <c r="A215" s="1"/>
      <c r="B215" s="45" t="s">
        <v>188</v>
      </c>
      <c r="C215" s="47" t="s">
        <v>261</v>
      </c>
      <c r="D215" s="47" t="s">
        <v>172</v>
      </c>
      <c r="E215" s="47" t="s">
        <v>613</v>
      </c>
      <c r="F215" s="47" t="s">
        <v>189</v>
      </c>
      <c r="G215" s="105">
        <v>1503035</v>
      </c>
      <c r="H215" s="105">
        <v>1503035</v>
      </c>
      <c r="I215" s="31"/>
      <c r="J215" s="31"/>
      <c r="K215" s="31"/>
      <c r="L215" s="31"/>
      <c r="M215" s="31"/>
    </row>
    <row r="216" spans="1:13" ht="63">
      <c r="A216" s="1"/>
      <c r="B216" s="64" t="s">
        <v>482</v>
      </c>
      <c r="C216" s="47" t="s">
        <v>261</v>
      </c>
      <c r="D216" s="47" t="s">
        <v>172</v>
      </c>
      <c r="E216" s="47" t="s">
        <v>483</v>
      </c>
      <c r="F216" s="47"/>
      <c r="G216" s="105">
        <f>G217</f>
        <v>2616857</v>
      </c>
      <c r="H216" s="105">
        <f>H217</f>
        <v>2616857</v>
      </c>
      <c r="I216" s="31"/>
      <c r="J216" s="31"/>
      <c r="K216" s="31"/>
      <c r="L216" s="31"/>
      <c r="M216" s="31"/>
    </row>
    <row r="217" spans="1:13" ht="31.5">
      <c r="A217" s="1"/>
      <c r="B217" s="45" t="s">
        <v>188</v>
      </c>
      <c r="C217" s="47" t="s">
        <v>261</v>
      </c>
      <c r="D217" s="47" t="s">
        <v>172</v>
      </c>
      <c r="E217" s="47" t="s">
        <v>483</v>
      </c>
      <c r="F217" s="47" t="s">
        <v>189</v>
      </c>
      <c r="G217" s="105">
        <v>2616857</v>
      </c>
      <c r="H217" s="105">
        <v>2616857</v>
      </c>
      <c r="I217" s="31"/>
      <c r="J217" s="31"/>
      <c r="K217" s="31"/>
      <c r="L217" s="31"/>
      <c r="M217" s="31"/>
    </row>
    <row r="218" spans="1:13" ht="31.5">
      <c r="A218" s="1"/>
      <c r="B218" s="53" t="s">
        <v>320</v>
      </c>
      <c r="C218" s="47" t="s">
        <v>261</v>
      </c>
      <c r="D218" s="47" t="s">
        <v>172</v>
      </c>
      <c r="E218" s="47" t="s">
        <v>484</v>
      </c>
      <c r="F218" s="47"/>
      <c r="G218" s="105">
        <f>G219+G220</f>
        <v>33765914</v>
      </c>
      <c r="H218" s="105">
        <f>H219+H220</f>
        <v>33976203</v>
      </c>
      <c r="I218" s="31"/>
      <c r="J218" s="31"/>
      <c r="K218" s="31"/>
      <c r="L218" s="31"/>
      <c r="M218" s="31"/>
    </row>
    <row r="219" spans="1:13" ht="31.5">
      <c r="A219" s="1"/>
      <c r="B219" s="45" t="s">
        <v>188</v>
      </c>
      <c r="C219" s="47" t="s">
        <v>261</v>
      </c>
      <c r="D219" s="47" t="s">
        <v>172</v>
      </c>
      <c r="E219" s="47" t="s">
        <v>484</v>
      </c>
      <c r="F219" s="47" t="s">
        <v>189</v>
      </c>
      <c r="G219" s="105">
        <v>28497072</v>
      </c>
      <c r="H219" s="105">
        <v>28707361</v>
      </c>
      <c r="I219" s="31"/>
      <c r="J219" s="31"/>
      <c r="K219" s="31"/>
      <c r="L219" s="31"/>
      <c r="M219" s="31"/>
    </row>
    <row r="220" spans="1:13" ht="15.75">
      <c r="A220" s="1"/>
      <c r="B220" s="45" t="s">
        <v>190</v>
      </c>
      <c r="C220" s="47" t="s">
        <v>261</v>
      </c>
      <c r="D220" s="47" t="s">
        <v>172</v>
      </c>
      <c r="E220" s="47" t="s">
        <v>484</v>
      </c>
      <c r="F220" s="47" t="s">
        <v>191</v>
      </c>
      <c r="G220" s="105">
        <v>5268842</v>
      </c>
      <c r="H220" s="105">
        <v>5268842</v>
      </c>
      <c r="I220" s="31"/>
      <c r="J220" s="31"/>
      <c r="K220" s="31"/>
      <c r="L220" s="31"/>
      <c r="M220" s="31"/>
    </row>
    <row r="221" spans="1:13" ht="47.25">
      <c r="A221" s="1"/>
      <c r="B221" s="38" t="s">
        <v>485</v>
      </c>
      <c r="C221" s="52" t="s">
        <v>261</v>
      </c>
      <c r="D221" s="52" t="s">
        <v>172</v>
      </c>
      <c r="E221" s="84" t="s">
        <v>219</v>
      </c>
      <c r="F221" s="52"/>
      <c r="G221" s="109">
        <f>G222</f>
        <v>400000</v>
      </c>
      <c r="H221" s="109">
        <f>H222</f>
        <v>400000</v>
      </c>
      <c r="I221" s="31"/>
      <c r="J221" s="31"/>
      <c r="K221" s="31"/>
      <c r="L221" s="31"/>
      <c r="M221" s="31"/>
    </row>
    <row r="222" spans="1:13" ht="63">
      <c r="A222" s="1"/>
      <c r="B222" s="45" t="s">
        <v>486</v>
      </c>
      <c r="C222" s="47" t="s">
        <v>261</v>
      </c>
      <c r="D222" s="47" t="s">
        <v>172</v>
      </c>
      <c r="E222" s="23" t="s">
        <v>487</v>
      </c>
      <c r="F222" s="47"/>
      <c r="G222" s="105">
        <f>G223+G226</f>
        <v>400000</v>
      </c>
      <c r="H222" s="105">
        <f>H223+H226</f>
        <v>400000</v>
      </c>
      <c r="I222" s="31"/>
      <c r="J222" s="31"/>
      <c r="K222" s="31"/>
      <c r="L222" s="31"/>
      <c r="M222" s="31"/>
    </row>
    <row r="223" spans="1:13" ht="31.5">
      <c r="A223" s="1"/>
      <c r="B223" s="45" t="s">
        <v>488</v>
      </c>
      <c r="C223" s="47" t="s">
        <v>261</v>
      </c>
      <c r="D223" s="47" t="s">
        <v>172</v>
      </c>
      <c r="E223" s="23" t="s">
        <v>489</v>
      </c>
      <c r="F223" s="47"/>
      <c r="G223" s="105">
        <f>G224</f>
        <v>268000</v>
      </c>
      <c r="H223" s="105">
        <f>H224</f>
        <v>268000</v>
      </c>
      <c r="I223" s="31"/>
      <c r="J223" s="31"/>
      <c r="K223" s="31"/>
      <c r="L223" s="31"/>
      <c r="M223" s="31"/>
    </row>
    <row r="224" spans="1:13" ht="31.5">
      <c r="A224" s="1"/>
      <c r="B224" s="45" t="s">
        <v>490</v>
      </c>
      <c r="C224" s="47" t="s">
        <v>261</v>
      </c>
      <c r="D224" s="47" t="s">
        <v>172</v>
      </c>
      <c r="E224" s="23" t="s">
        <v>491</v>
      </c>
      <c r="F224" s="47"/>
      <c r="G224" s="105">
        <f>G225</f>
        <v>268000</v>
      </c>
      <c r="H224" s="105">
        <f>H225</f>
        <v>268000</v>
      </c>
      <c r="I224" s="31"/>
      <c r="J224" s="31"/>
      <c r="K224" s="31"/>
      <c r="L224" s="31"/>
      <c r="M224" s="31"/>
    </row>
    <row r="225" spans="1:13" ht="31.5">
      <c r="A225" s="1"/>
      <c r="B225" s="45" t="s">
        <v>188</v>
      </c>
      <c r="C225" s="47" t="s">
        <v>261</v>
      </c>
      <c r="D225" s="47" t="s">
        <v>172</v>
      </c>
      <c r="E225" s="23" t="s">
        <v>491</v>
      </c>
      <c r="F225" s="47" t="s">
        <v>189</v>
      </c>
      <c r="G225" s="105">
        <v>268000</v>
      </c>
      <c r="H225" s="105">
        <v>268000</v>
      </c>
      <c r="I225" s="31"/>
      <c r="J225" s="31"/>
      <c r="K225" s="31"/>
      <c r="L225" s="31"/>
      <c r="M225" s="31"/>
    </row>
    <row r="226" spans="1:13" ht="31.5">
      <c r="A226" s="1"/>
      <c r="B226" s="45" t="s">
        <v>492</v>
      </c>
      <c r="C226" s="47" t="s">
        <v>261</v>
      </c>
      <c r="D226" s="47" t="s">
        <v>172</v>
      </c>
      <c r="E226" s="23" t="s">
        <v>493</v>
      </c>
      <c r="F226" s="47"/>
      <c r="G226" s="105">
        <f>G227</f>
        <v>132000</v>
      </c>
      <c r="H226" s="105">
        <f>H227</f>
        <v>132000</v>
      </c>
      <c r="I226" s="31"/>
      <c r="J226" s="31"/>
      <c r="K226" s="31"/>
      <c r="L226" s="31"/>
      <c r="M226" s="31"/>
    </row>
    <row r="227" spans="1:13" ht="31.5">
      <c r="A227" s="1"/>
      <c r="B227" s="45" t="s">
        <v>490</v>
      </c>
      <c r="C227" s="47" t="s">
        <v>261</v>
      </c>
      <c r="D227" s="47" t="s">
        <v>172</v>
      </c>
      <c r="E227" s="23" t="s">
        <v>494</v>
      </c>
      <c r="F227" s="47"/>
      <c r="G227" s="105">
        <f>G228</f>
        <v>132000</v>
      </c>
      <c r="H227" s="105">
        <f>H228</f>
        <v>132000</v>
      </c>
      <c r="I227" s="31"/>
      <c r="J227" s="31"/>
      <c r="K227" s="31"/>
      <c r="L227" s="31"/>
      <c r="M227" s="31"/>
    </row>
    <row r="228" spans="1:13" ht="31.5">
      <c r="A228" s="1"/>
      <c r="B228" s="45" t="s">
        <v>188</v>
      </c>
      <c r="C228" s="47" t="s">
        <v>261</v>
      </c>
      <c r="D228" s="47" t="s">
        <v>172</v>
      </c>
      <c r="E228" s="23" t="s">
        <v>494</v>
      </c>
      <c r="F228" s="47" t="s">
        <v>189</v>
      </c>
      <c r="G228" s="105">
        <v>132000</v>
      </c>
      <c r="H228" s="105">
        <v>132000</v>
      </c>
      <c r="I228" s="31"/>
      <c r="J228" s="31"/>
      <c r="K228" s="31"/>
      <c r="L228" s="31"/>
      <c r="M228" s="31"/>
    </row>
    <row r="229" spans="1:13" ht="31.5">
      <c r="A229" s="1"/>
      <c r="B229" s="48" t="s">
        <v>226</v>
      </c>
      <c r="C229" s="52" t="s">
        <v>261</v>
      </c>
      <c r="D229" s="52" t="s">
        <v>172</v>
      </c>
      <c r="E229" s="84" t="s">
        <v>227</v>
      </c>
      <c r="F229" s="52"/>
      <c r="G229" s="109">
        <f aca="true" t="shared" si="19" ref="G229:H232">G230</f>
        <v>95000</v>
      </c>
      <c r="H229" s="109">
        <f t="shared" si="19"/>
        <v>95000</v>
      </c>
      <c r="I229" s="31"/>
      <c r="J229" s="31"/>
      <c r="K229" s="31"/>
      <c r="L229" s="31"/>
      <c r="M229" s="31"/>
    </row>
    <row r="230" spans="1:13" ht="63">
      <c r="A230" s="1"/>
      <c r="B230" s="45" t="s">
        <v>495</v>
      </c>
      <c r="C230" s="47" t="s">
        <v>261</v>
      </c>
      <c r="D230" s="47" t="s">
        <v>172</v>
      </c>
      <c r="E230" s="47" t="s">
        <v>496</v>
      </c>
      <c r="F230" s="47"/>
      <c r="G230" s="105">
        <f t="shared" si="19"/>
        <v>95000</v>
      </c>
      <c r="H230" s="105">
        <f t="shared" si="19"/>
        <v>95000</v>
      </c>
      <c r="I230" s="31"/>
      <c r="J230" s="31"/>
      <c r="K230" s="31"/>
      <c r="L230" s="31"/>
      <c r="M230" s="31"/>
    </row>
    <row r="231" spans="1:13" ht="47.25">
      <c r="A231" s="1"/>
      <c r="B231" s="45" t="s">
        <v>497</v>
      </c>
      <c r="C231" s="47" t="s">
        <v>261</v>
      </c>
      <c r="D231" s="47" t="s">
        <v>172</v>
      </c>
      <c r="E231" s="47" t="s">
        <v>498</v>
      </c>
      <c r="F231" s="47"/>
      <c r="G231" s="105">
        <f t="shared" si="19"/>
        <v>95000</v>
      </c>
      <c r="H231" s="105">
        <f t="shared" si="19"/>
        <v>95000</v>
      </c>
      <c r="I231" s="31"/>
      <c r="J231" s="31"/>
      <c r="K231" s="31"/>
      <c r="L231" s="31"/>
      <c r="M231" s="31"/>
    </row>
    <row r="232" spans="1:25" ht="31.5">
      <c r="A232" s="1"/>
      <c r="B232" s="45" t="s">
        <v>499</v>
      </c>
      <c r="C232" s="47" t="s">
        <v>261</v>
      </c>
      <c r="D232" s="47" t="s">
        <v>172</v>
      </c>
      <c r="E232" s="47" t="s">
        <v>500</v>
      </c>
      <c r="F232" s="47"/>
      <c r="G232" s="105">
        <f t="shared" si="19"/>
        <v>95000</v>
      </c>
      <c r="H232" s="105">
        <f t="shared" si="19"/>
        <v>95000</v>
      </c>
      <c r="I232" s="31"/>
      <c r="J232" s="31"/>
      <c r="K232" s="31"/>
      <c r="L232" s="31"/>
      <c r="M232" s="31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</row>
    <row r="233" spans="1:25" ht="31.5">
      <c r="A233" s="1"/>
      <c r="B233" s="45" t="s">
        <v>188</v>
      </c>
      <c r="C233" s="47" t="s">
        <v>261</v>
      </c>
      <c r="D233" s="47" t="s">
        <v>172</v>
      </c>
      <c r="E233" s="47" t="s">
        <v>500</v>
      </c>
      <c r="F233" s="47" t="s">
        <v>189</v>
      </c>
      <c r="G233" s="105">
        <v>95000</v>
      </c>
      <c r="H233" s="105">
        <v>95000</v>
      </c>
      <c r="I233" s="31"/>
      <c r="J233" s="31"/>
      <c r="K233" s="31"/>
      <c r="L233" s="31"/>
      <c r="M233" s="31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</row>
    <row r="234" spans="1:25" ht="15.75">
      <c r="A234" s="1"/>
      <c r="B234" s="48" t="s">
        <v>501</v>
      </c>
      <c r="C234" s="52" t="s">
        <v>261</v>
      </c>
      <c r="D234" s="52" t="s">
        <v>182</v>
      </c>
      <c r="E234" s="52"/>
      <c r="F234" s="52"/>
      <c r="G234" s="109">
        <f>G235</f>
        <v>18491485</v>
      </c>
      <c r="H234" s="109">
        <f>H235</f>
        <v>14190301</v>
      </c>
      <c r="I234" s="31"/>
      <c r="J234" s="31"/>
      <c r="K234" s="31"/>
      <c r="L234" s="31"/>
      <c r="M234" s="31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</row>
    <row r="235" spans="1:25" ht="31.5">
      <c r="A235" s="1"/>
      <c r="B235" s="38" t="s">
        <v>458</v>
      </c>
      <c r="C235" s="52" t="s">
        <v>261</v>
      </c>
      <c r="D235" s="52" t="s">
        <v>182</v>
      </c>
      <c r="E235" s="52" t="s">
        <v>459</v>
      </c>
      <c r="F235" s="52"/>
      <c r="G235" s="109">
        <f>G236</f>
        <v>18491485</v>
      </c>
      <c r="H235" s="109">
        <f>H236</f>
        <v>14190301</v>
      </c>
      <c r="I235" s="31"/>
      <c r="J235" s="31"/>
      <c r="K235" s="31"/>
      <c r="L235" s="31"/>
      <c r="M235" s="31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</row>
    <row r="236" spans="1:25" ht="63">
      <c r="A236" s="1"/>
      <c r="B236" s="45" t="s">
        <v>502</v>
      </c>
      <c r="C236" s="47" t="s">
        <v>261</v>
      </c>
      <c r="D236" s="47" t="s">
        <v>182</v>
      </c>
      <c r="E236" s="47" t="s">
        <v>503</v>
      </c>
      <c r="F236" s="18"/>
      <c r="G236" s="104">
        <f>G237+G240+G245</f>
        <v>18491485</v>
      </c>
      <c r="H236" s="104">
        <f>H237+H240+H245</f>
        <v>14190301</v>
      </c>
      <c r="I236" s="31"/>
      <c r="J236" s="31"/>
      <c r="K236" s="31"/>
      <c r="L236" s="31"/>
      <c r="M236" s="31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</row>
    <row r="237" spans="1:25" ht="15.75">
      <c r="A237" s="1"/>
      <c r="B237" s="45" t="s">
        <v>744</v>
      </c>
      <c r="C237" s="47" t="s">
        <v>261</v>
      </c>
      <c r="D237" s="47" t="s">
        <v>182</v>
      </c>
      <c r="E237" s="18" t="s">
        <v>747</v>
      </c>
      <c r="F237" s="18"/>
      <c r="G237" s="104">
        <f>G238</f>
        <v>4767429</v>
      </c>
      <c r="H237" s="104"/>
      <c r="I237" s="31"/>
      <c r="J237" s="31"/>
      <c r="K237" s="31"/>
      <c r="L237" s="31"/>
      <c r="M237" s="31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</row>
    <row r="238" spans="1:25" ht="47.25">
      <c r="A238" s="1"/>
      <c r="B238" s="45" t="s">
        <v>638</v>
      </c>
      <c r="C238" s="18" t="s">
        <v>261</v>
      </c>
      <c r="D238" s="18" t="s">
        <v>182</v>
      </c>
      <c r="E238" s="18" t="s">
        <v>718</v>
      </c>
      <c r="F238" s="18"/>
      <c r="G238" s="104">
        <f>G239</f>
        <v>4767429</v>
      </c>
      <c r="H238" s="104"/>
      <c r="I238" s="31"/>
      <c r="J238" s="31"/>
      <c r="K238" s="31"/>
      <c r="L238" s="31"/>
      <c r="M238" s="31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</row>
    <row r="239" spans="1:25" ht="31.5">
      <c r="A239" s="1"/>
      <c r="B239" s="45" t="s">
        <v>188</v>
      </c>
      <c r="C239" s="18" t="s">
        <v>261</v>
      </c>
      <c r="D239" s="18" t="s">
        <v>182</v>
      </c>
      <c r="E239" s="18" t="s">
        <v>718</v>
      </c>
      <c r="F239" s="18" t="s">
        <v>189</v>
      </c>
      <c r="G239" s="105">
        <v>4767429</v>
      </c>
      <c r="H239" s="105"/>
      <c r="I239" s="31"/>
      <c r="J239" s="31"/>
      <c r="K239" s="31"/>
      <c r="L239" s="31"/>
      <c r="M239" s="31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</row>
    <row r="240" spans="1:25" ht="31.5">
      <c r="A240" s="1"/>
      <c r="B240" s="45" t="s">
        <v>504</v>
      </c>
      <c r="C240" s="47" t="s">
        <v>261</v>
      </c>
      <c r="D240" s="47" t="s">
        <v>182</v>
      </c>
      <c r="E240" s="47" t="s">
        <v>505</v>
      </c>
      <c r="F240" s="47"/>
      <c r="G240" s="105">
        <f>G241</f>
        <v>13575056</v>
      </c>
      <c r="H240" s="105">
        <f>H241</f>
        <v>14041301</v>
      </c>
      <c r="I240" s="31"/>
      <c r="J240" s="31"/>
      <c r="K240" s="31"/>
      <c r="L240" s="31"/>
      <c r="M240" s="31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</row>
    <row r="241" spans="1:13" ht="31.5">
      <c r="A241" s="1"/>
      <c r="B241" s="53" t="s">
        <v>320</v>
      </c>
      <c r="C241" s="47" t="s">
        <v>261</v>
      </c>
      <c r="D241" s="47" t="s">
        <v>182</v>
      </c>
      <c r="E241" s="47" t="s">
        <v>506</v>
      </c>
      <c r="F241" s="47"/>
      <c r="G241" s="105">
        <f>G242+G243+G244</f>
        <v>13575056</v>
      </c>
      <c r="H241" s="105">
        <f>H242+H243+H244</f>
        <v>14041301</v>
      </c>
      <c r="I241" s="31"/>
      <c r="J241" s="31"/>
      <c r="K241" s="31"/>
      <c r="L241" s="31"/>
      <c r="M241" s="31"/>
    </row>
    <row r="242" spans="1:13" ht="63">
      <c r="A242" s="1"/>
      <c r="B242" s="45" t="s">
        <v>179</v>
      </c>
      <c r="C242" s="47" t="s">
        <v>261</v>
      </c>
      <c r="D242" s="47" t="s">
        <v>182</v>
      </c>
      <c r="E242" s="47" t="s">
        <v>506</v>
      </c>
      <c r="F242" s="47" t="s">
        <v>180</v>
      </c>
      <c r="G242" s="105">
        <v>12291245</v>
      </c>
      <c r="H242" s="105">
        <v>12757490</v>
      </c>
      <c r="I242" s="31"/>
      <c r="J242" s="31"/>
      <c r="K242" s="31"/>
      <c r="L242" s="31"/>
      <c r="M242" s="31"/>
    </row>
    <row r="243" spans="1:13" ht="31.5">
      <c r="A243" s="1"/>
      <c r="B243" s="45" t="s">
        <v>188</v>
      </c>
      <c r="C243" s="47" t="s">
        <v>261</v>
      </c>
      <c r="D243" s="47" t="s">
        <v>182</v>
      </c>
      <c r="E243" s="47" t="s">
        <v>506</v>
      </c>
      <c r="F243" s="47" t="s">
        <v>189</v>
      </c>
      <c r="G243" s="105">
        <v>1224531</v>
      </c>
      <c r="H243" s="105">
        <v>1224531</v>
      </c>
      <c r="I243" s="31"/>
      <c r="J243" s="31"/>
      <c r="K243" s="31"/>
      <c r="L243" s="31"/>
      <c r="M243" s="31"/>
    </row>
    <row r="244" spans="1:13" ht="15.75">
      <c r="A244" s="1"/>
      <c r="B244" s="45" t="s">
        <v>190</v>
      </c>
      <c r="C244" s="47" t="s">
        <v>261</v>
      </c>
      <c r="D244" s="47" t="s">
        <v>182</v>
      </c>
      <c r="E244" s="47" t="s">
        <v>506</v>
      </c>
      <c r="F244" s="47" t="s">
        <v>191</v>
      </c>
      <c r="G244" s="105">
        <v>59280</v>
      </c>
      <c r="H244" s="105">
        <v>59280</v>
      </c>
      <c r="I244" s="31"/>
      <c r="J244" s="31"/>
      <c r="K244" s="31"/>
      <c r="L244" s="31"/>
      <c r="M244" s="31"/>
    </row>
    <row r="245" spans="1:13" ht="31.5">
      <c r="A245" s="1"/>
      <c r="B245" s="45" t="s">
        <v>507</v>
      </c>
      <c r="C245" s="47" t="s">
        <v>261</v>
      </c>
      <c r="D245" s="47" t="s">
        <v>182</v>
      </c>
      <c r="E245" s="47" t="s">
        <v>508</v>
      </c>
      <c r="F245" s="47"/>
      <c r="G245" s="105">
        <f>G246</f>
        <v>149000</v>
      </c>
      <c r="H245" s="105">
        <f>H246</f>
        <v>149000</v>
      </c>
      <c r="I245" s="31"/>
      <c r="J245" s="31"/>
      <c r="K245" s="31"/>
      <c r="L245" s="31"/>
      <c r="M245" s="31"/>
    </row>
    <row r="246" spans="1:13" ht="15.75">
      <c r="A246" s="1"/>
      <c r="B246" s="45" t="s">
        <v>509</v>
      </c>
      <c r="C246" s="47" t="s">
        <v>261</v>
      </c>
      <c r="D246" s="47" t="s">
        <v>182</v>
      </c>
      <c r="E246" s="47" t="s">
        <v>510</v>
      </c>
      <c r="F246" s="47"/>
      <c r="G246" s="105">
        <f>G247</f>
        <v>149000</v>
      </c>
      <c r="H246" s="105">
        <f>H247</f>
        <v>149000</v>
      </c>
      <c r="I246" s="31"/>
      <c r="J246" s="31"/>
      <c r="K246" s="31"/>
      <c r="L246" s="31"/>
      <c r="M246" s="31"/>
    </row>
    <row r="247" spans="1:13" ht="31.5">
      <c r="A247" s="1"/>
      <c r="B247" s="45" t="s">
        <v>188</v>
      </c>
      <c r="C247" s="47" t="s">
        <v>261</v>
      </c>
      <c r="D247" s="47" t="s">
        <v>182</v>
      </c>
      <c r="E247" s="47" t="s">
        <v>510</v>
      </c>
      <c r="F247" s="47" t="s">
        <v>189</v>
      </c>
      <c r="G247" s="105">
        <v>149000</v>
      </c>
      <c r="H247" s="105">
        <v>149000</v>
      </c>
      <c r="I247" s="31"/>
      <c r="J247" s="31"/>
      <c r="K247" s="31"/>
      <c r="L247" s="31"/>
      <c r="M247" s="31"/>
    </row>
    <row r="248" spans="1:13" ht="15.75">
      <c r="A248" s="1"/>
      <c r="B248" s="48" t="s">
        <v>511</v>
      </c>
      <c r="C248" s="52" t="s">
        <v>261</v>
      </c>
      <c r="D248" s="52" t="s">
        <v>261</v>
      </c>
      <c r="E248" s="47"/>
      <c r="F248" s="47"/>
      <c r="G248" s="109">
        <f>G249</f>
        <v>1790571</v>
      </c>
      <c r="H248" s="109">
        <f>H249</f>
        <v>1790571</v>
      </c>
      <c r="I248" s="31"/>
      <c r="J248" s="31"/>
      <c r="K248" s="31"/>
      <c r="L248" s="31"/>
      <c r="M248" s="31"/>
    </row>
    <row r="249" spans="1:13" ht="63">
      <c r="A249" s="1"/>
      <c r="B249" s="48" t="s">
        <v>512</v>
      </c>
      <c r="C249" s="52" t="s">
        <v>261</v>
      </c>
      <c r="D249" s="52" t="s">
        <v>261</v>
      </c>
      <c r="E249" s="52" t="s">
        <v>513</v>
      </c>
      <c r="F249" s="52"/>
      <c r="G249" s="109">
        <f>G250+G254</f>
        <v>1790571</v>
      </c>
      <c r="H249" s="109">
        <f>H250+H254</f>
        <v>1790571</v>
      </c>
      <c r="I249" s="31"/>
      <c r="J249" s="31"/>
      <c r="K249" s="31"/>
      <c r="L249" s="31"/>
      <c r="M249" s="31"/>
    </row>
    <row r="250" spans="1:13" ht="94.5">
      <c r="A250" s="1"/>
      <c r="B250" s="45" t="s">
        <v>538</v>
      </c>
      <c r="C250" s="47" t="s">
        <v>261</v>
      </c>
      <c r="D250" s="47" t="s">
        <v>261</v>
      </c>
      <c r="E250" s="47" t="s">
        <v>539</v>
      </c>
      <c r="F250" s="47"/>
      <c r="G250" s="105">
        <f aca="true" t="shared" si="20" ref="G250:H252">G251</f>
        <v>173282</v>
      </c>
      <c r="H250" s="105">
        <f t="shared" si="20"/>
        <v>173282</v>
      </c>
      <c r="I250" s="31"/>
      <c r="J250" s="31"/>
      <c r="K250" s="31"/>
      <c r="L250" s="31"/>
      <c r="M250" s="31"/>
    </row>
    <row r="251" spans="1:13" ht="31.5">
      <c r="A251" s="1"/>
      <c r="B251" s="45" t="s">
        <v>540</v>
      </c>
      <c r="C251" s="47" t="s">
        <v>261</v>
      </c>
      <c r="D251" s="47" t="s">
        <v>261</v>
      </c>
      <c r="E251" s="47" t="s">
        <v>541</v>
      </c>
      <c r="F251" s="47"/>
      <c r="G251" s="105">
        <f t="shared" si="20"/>
        <v>173282</v>
      </c>
      <c r="H251" s="105">
        <f t="shared" si="20"/>
        <v>173282</v>
      </c>
      <c r="I251" s="31"/>
      <c r="J251" s="31"/>
      <c r="K251" s="31"/>
      <c r="L251" s="31"/>
      <c r="M251" s="31"/>
    </row>
    <row r="252" spans="1:13" ht="15.75">
      <c r="A252" s="1"/>
      <c r="B252" s="45" t="s">
        <v>542</v>
      </c>
      <c r="C252" s="47" t="s">
        <v>261</v>
      </c>
      <c r="D252" s="47" t="s">
        <v>261</v>
      </c>
      <c r="E252" s="47" t="s">
        <v>543</v>
      </c>
      <c r="F252" s="52"/>
      <c r="G252" s="105">
        <f t="shared" si="20"/>
        <v>173282</v>
      </c>
      <c r="H252" s="105">
        <f t="shared" si="20"/>
        <v>173282</v>
      </c>
      <c r="I252" s="31"/>
      <c r="J252" s="31"/>
      <c r="K252" s="31"/>
      <c r="L252" s="31"/>
      <c r="M252" s="31"/>
    </row>
    <row r="253" spans="1:13" ht="31.5">
      <c r="A253" s="1"/>
      <c r="B253" s="45" t="s">
        <v>188</v>
      </c>
      <c r="C253" s="47" t="s">
        <v>261</v>
      </c>
      <c r="D253" s="47" t="s">
        <v>261</v>
      </c>
      <c r="E253" s="47" t="s">
        <v>543</v>
      </c>
      <c r="F253" s="47" t="s">
        <v>189</v>
      </c>
      <c r="G253" s="105">
        <v>173282</v>
      </c>
      <c r="H253" s="105">
        <v>173282</v>
      </c>
      <c r="I253" s="31"/>
      <c r="J253" s="31"/>
      <c r="K253" s="31"/>
      <c r="L253" s="31"/>
      <c r="M253" s="31"/>
    </row>
    <row r="254" spans="1:13" ht="78.75">
      <c r="A254" s="1"/>
      <c r="B254" s="45" t="s">
        <v>514</v>
      </c>
      <c r="C254" s="47" t="s">
        <v>261</v>
      </c>
      <c r="D254" s="47" t="s">
        <v>261</v>
      </c>
      <c r="E254" s="47" t="s">
        <v>515</v>
      </c>
      <c r="F254" s="47"/>
      <c r="G254" s="105">
        <f>G255</f>
        <v>1617289</v>
      </c>
      <c r="H254" s="105">
        <f>H255</f>
        <v>1617289</v>
      </c>
      <c r="I254" s="31"/>
      <c r="J254" s="31"/>
      <c r="K254" s="31"/>
      <c r="L254" s="31"/>
      <c r="M254" s="31"/>
    </row>
    <row r="255" spans="1:13" ht="31.5">
      <c r="A255" s="1"/>
      <c r="B255" s="45" t="s">
        <v>516</v>
      </c>
      <c r="C255" s="47" t="s">
        <v>261</v>
      </c>
      <c r="D255" s="47" t="s">
        <v>261</v>
      </c>
      <c r="E255" s="47" t="s">
        <v>517</v>
      </c>
      <c r="F255" s="47"/>
      <c r="G255" s="105">
        <f>G256+G259</f>
        <v>1617289</v>
      </c>
      <c r="H255" s="105">
        <f>H256+H259</f>
        <v>1617289</v>
      </c>
      <c r="I255" s="31"/>
      <c r="J255" s="31"/>
      <c r="K255" s="31"/>
      <c r="L255" s="31"/>
      <c r="M255" s="31"/>
    </row>
    <row r="256" spans="1:13" ht="31.5">
      <c r="A256" s="1"/>
      <c r="B256" s="53" t="s">
        <v>320</v>
      </c>
      <c r="C256" s="47" t="s">
        <v>518</v>
      </c>
      <c r="D256" s="47" t="s">
        <v>261</v>
      </c>
      <c r="E256" s="47" t="s">
        <v>519</v>
      </c>
      <c r="F256" s="52"/>
      <c r="G256" s="105">
        <f>G257+G258</f>
        <v>874421</v>
      </c>
      <c r="H256" s="105">
        <f>H257+H258</f>
        <v>874421</v>
      </c>
      <c r="I256" s="31"/>
      <c r="J256" s="31"/>
      <c r="K256" s="31"/>
      <c r="L256" s="31"/>
      <c r="M256" s="31"/>
    </row>
    <row r="257" spans="1:13" ht="63">
      <c r="A257" s="1"/>
      <c r="B257" s="45" t="s">
        <v>179</v>
      </c>
      <c r="C257" s="47" t="s">
        <v>261</v>
      </c>
      <c r="D257" s="47" t="s">
        <v>261</v>
      </c>
      <c r="E257" s="47" t="s">
        <v>519</v>
      </c>
      <c r="F257" s="47" t="s">
        <v>180</v>
      </c>
      <c r="G257" s="105">
        <v>358853</v>
      </c>
      <c r="H257" s="105">
        <v>358853</v>
      </c>
      <c r="I257" s="31"/>
      <c r="J257" s="31"/>
      <c r="K257" s="31"/>
      <c r="L257" s="31"/>
      <c r="M257" s="31"/>
    </row>
    <row r="258" spans="1:13" ht="31.5">
      <c r="A258" s="1"/>
      <c r="B258" s="45" t="s">
        <v>188</v>
      </c>
      <c r="C258" s="47" t="s">
        <v>261</v>
      </c>
      <c r="D258" s="47" t="s">
        <v>261</v>
      </c>
      <c r="E258" s="47" t="s">
        <v>519</v>
      </c>
      <c r="F258" s="47" t="s">
        <v>189</v>
      </c>
      <c r="G258" s="105">
        <v>515568</v>
      </c>
      <c r="H258" s="105">
        <v>515568</v>
      </c>
      <c r="I258" s="31"/>
      <c r="J258" s="31"/>
      <c r="K258" s="31"/>
      <c r="L258" s="31"/>
      <c r="M258" s="31"/>
    </row>
    <row r="259" spans="1:13" ht="31.5">
      <c r="A259" s="1"/>
      <c r="B259" s="67" t="s">
        <v>520</v>
      </c>
      <c r="C259" s="47" t="s">
        <v>518</v>
      </c>
      <c r="D259" s="47" t="s">
        <v>261</v>
      </c>
      <c r="E259" s="23" t="s">
        <v>521</v>
      </c>
      <c r="F259" s="47"/>
      <c r="G259" s="105">
        <f>G260+G261</f>
        <v>742868</v>
      </c>
      <c r="H259" s="105">
        <f>H260+H261</f>
        <v>742868</v>
      </c>
      <c r="I259" s="31"/>
      <c r="J259" s="31"/>
      <c r="K259" s="31"/>
      <c r="L259" s="31"/>
      <c r="M259" s="31"/>
    </row>
    <row r="260" spans="1:13" ht="31.5">
      <c r="A260" s="1"/>
      <c r="B260" s="45" t="s">
        <v>188</v>
      </c>
      <c r="C260" s="47" t="s">
        <v>261</v>
      </c>
      <c r="D260" s="47" t="s">
        <v>261</v>
      </c>
      <c r="E260" s="23" t="s">
        <v>521</v>
      </c>
      <c r="F260" s="47" t="s">
        <v>189</v>
      </c>
      <c r="G260" s="105">
        <v>310105</v>
      </c>
      <c r="H260" s="105">
        <v>310105</v>
      </c>
      <c r="I260" s="31"/>
      <c r="J260" s="31"/>
      <c r="K260" s="31"/>
      <c r="L260" s="31"/>
      <c r="M260" s="31"/>
    </row>
    <row r="261" spans="1:13" ht="15.75">
      <c r="A261" s="1"/>
      <c r="B261" s="53" t="s">
        <v>409</v>
      </c>
      <c r="C261" s="47" t="s">
        <v>261</v>
      </c>
      <c r="D261" s="47" t="s">
        <v>261</v>
      </c>
      <c r="E261" s="23" t="s">
        <v>521</v>
      </c>
      <c r="F261" s="47" t="s">
        <v>410</v>
      </c>
      <c r="G261" s="105">
        <v>432763</v>
      </c>
      <c r="H261" s="105">
        <v>432763</v>
      </c>
      <c r="I261" s="31"/>
      <c r="J261" s="31"/>
      <c r="K261" s="31"/>
      <c r="L261" s="31"/>
      <c r="M261" s="31"/>
    </row>
    <row r="262" spans="1:13" ht="15.75">
      <c r="A262" s="1"/>
      <c r="B262" s="48" t="s">
        <v>522</v>
      </c>
      <c r="C262" s="52" t="s">
        <v>261</v>
      </c>
      <c r="D262" s="52" t="s">
        <v>334</v>
      </c>
      <c r="E262" s="52"/>
      <c r="F262" s="52"/>
      <c r="G262" s="109">
        <f>G263+G275</f>
        <v>6860233</v>
      </c>
      <c r="H262" s="109">
        <f>H263+H275</f>
        <v>6860233</v>
      </c>
      <c r="I262" s="31"/>
      <c r="J262" s="31"/>
      <c r="K262" s="31"/>
      <c r="L262" s="31"/>
      <c r="M262" s="31"/>
    </row>
    <row r="263" spans="1:13" ht="31.5">
      <c r="A263" s="1"/>
      <c r="B263" s="38" t="s">
        <v>458</v>
      </c>
      <c r="C263" s="52" t="s">
        <v>261</v>
      </c>
      <c r="D263" s="52" t="s">
        <v>334</v>
      </c>
      <c r="E263" s="52" t="s">
        <v>459</v>
      </c>
      <c r="F263" s="52"/>
      <c r="G263" s="109">
        <f>G264</f>
        <v>5461795</v>
      </c>
      <c r="H263" s="109">
        <f>H264</f>
        <v>5461795</v>
      </c>
      <c r="I263" s="31"/>
      <c r="J263" s="31"/>
      <c r="K263" s="31"/>
      <c r="L263" s="31"/>
      <c r="M263" s="31"/>
    </row>
    <row r="264" spans="1:13" ht="63">
      <c r="A264" s="1"/>
      <c r="B264" s="44" t="s">
        <v>460</v>
      </c>
      <c r="C264" s="47" t="s">
        <v>261</v>
      </c>
      <c r="D264" s="47" t="s">
        <v>334</v>
      </c>
      <c r="E264" s="47" t="s">
        <v>461</v>
      </c>
      <c r="F264" s="52"/>
      <c r="G264" s="105">
        <f>G265+G272</f>
        <v>5461795</v>
      </c>
      <c r="H264" s="105">
        <f>H265+H272</f>
        <v>5461795</v>
      </c>
      <c r="I264" s="31"/>
      <c r="J264" s="31"/>
      <c r="K264" s="31"/>
      <c r="L264" s="31"/>
      <c r="M264" s="31"/>
    </row>
    <row r="265" spans="1:13" ht="31.5">
      <c r="A265" s="1"/>
      <c r="B265" s="45" t="s">
        <v>462</v>
      </c>
      <c r="C265" s="47" t="s">
        <v>261</v>
      </c>
      <c r="D265" s="47" t="s">
        <v>334</v>
      </c>
      <c r="E265" s="47" t="s">
        <v>463</v>
      </c>
      <c r="F265" s="52"/>
      <c r="G265" s="105">
        <f>G268+G266</f>
        <v>5211795</v>
      </c>
      <c r="H265" s="105">
        <f>H268+H266</f>
        <v>5211795</v>
      </c>
      <c r="I265" s="31"/>
      <c r="J265" s="31"/>
      <c r="K265" s="31"/>
      <c r="L265" s="31"/>
      <c r="M265" s="31"/>
    </row>
    <row r="266" spans="1:13" ht="47.25">
      <c r="A266" s="1"/>
      <c r="B266" s="44" t="s">
        <v>464</v>
      </c>
      <c r="C266" s="47" t="s">
        <v>261</v>
      </c>
      <c r="D266" s="47" t="s">
        <v>334</v>
      </c>
      <c r="E266" s="47" t="s">
        <v>465</v>
      </c>
      <c r="F266" s="47"/>
      <c r="G266" s="105">
        <v>26561</v>
      </c>
      <c r="H266" s="105">
        <v>26561</v>
      </c>
      <c r="I266" s="31"/>
      <c r="J266" s="31"/>
      <c r="K266" s="31"/>
      <c r="L266" s="31"/>
      <c r="M266" s="31"/>
    </row>
    <row r="267" spans="1:13" ht="63">
      <c r="A267" s="1"/>
      <c r="B267" s="45" t="s">
        <v>179</v>
      </c>
      <c r="C267" s="47" t="s">
        <v>261</v>
      </c>
      <c r="D267" s="47" t="s">
        <v>334</v>
      </c>
      <c r="E267" s="47" t="s">
        <v>465</v>
      </c>
      <c r="F267" s="47" t="s">
        <v>180</v>
      </c>
      <c r="G267" s="105">
        <v>26561</v>
      </c>
      <c r="H267" s="105">
        <v>26561</v>
      </c>
      <c r="I267" s="31"/>
      <c r="J267" s="31"/>
      <c r="K267" s="31"/>
      <c r="L267" s="31"/>
      <c r="M267" s="31"/>
    </row>
    <row r="268" spans="1:13" ht="31.5">
      <c r="A268" s="1"/>
      <c r="B268" s="53" t="s">
        <v>320</v>
      </c>
      <c r="C268" s="47" t="s">
        <v>261</v>
      </c>
      <c r="D268" s="47" t="s">
        <v>334</v>
      </c>
      <c r="E268" s="47" t="s">
        <v>523</v>
      </c>
      <c r="F268" s="47"/>
      <c r="G268" s="105">
        <f>G269+G270+G271</f>
        <v>5185234</v>
      </c>
      <c r="H268" s="105">
        <f>H269+H270+H271</f>
        <v>5185234</v>
      </c>
      <c r="I268" s="31"/>
      <c r="J268" s="31"/>
      <c r="K268" s="31"/>
      <c r="L268" s="31"/>
      <c r="M268" s="31"/>
    </row>
    <row r="269" spans="1:13" ht="63">
      <c r="A269" s="1"/>
      <c r="B269" s="45" t="s">
        <v>179</v>
      </c>
      <c r="C269" s="47" t="s">
        <v>261</v>
      </c>
      <c r="D269" s="47" t="s">
        <v>334</v>
      </c>
      <c r="E269" s="47" t="s">
        <v>523</v>
      </c>
      <c r="F269" s="23">
        <v>100</v>
      </c>
      <c r="G269" s="105">
        <v>4473045</v>
      </c>
      <c r="H269" s="105">
        <v>4473045</v>
      </c>
      <c r="I269" s="31"/>
      <c r="J269" s="31"/>
      <c r="K269" s="31"/>
      <c r="L269" s="31"/>
      <c r="M269" s="31"/>
    </row>
    <row r="270" spans="1:13" ht="31.5">
      <c r="A270" s="1"/>
      <c r="B270" s="45" t="s">
        <v>188</v>
      </c>
      <c r="C270" s="47" t="s">
        <v>261</v>
      </c>
      <c r="D270" s="47" t="s">
        <v>334</v>
      </c>
      <c r="E270" s="47" t="s">
        <v>523</v>
      </c>
      <c r="F270" s="47" t="s">
        <v>189</v>
      </c>
      <c r="G270" s="105">
        <v>705289</v>
      </c>
      <c r="H270" s="105">
        <v>705289</v>
      </c>
      <c r="I270" s="31"/>
      <c r="J270" s="31"/>
      <c r="K270" s="31"/>
      <c r="L270" s="31"/>
      <c r="M270" s="31"/>
    </row>
    <row r="271" spans="1:13" ht="15.75">
      <c r="A271" s="1"/>
      <c r="B271" s="45" t="s">
        <v>190</v>
      </c>
      <c r="C271" s="47" t="s">
        <v>261</v>
      </c>
      <c r="D271" s="47" t="s">
        <v>334</v>
      </c>
      <c r="E271" s="47" t="s">
        <v>523</v>
      </c>
      <c r="F271" s="47" t="s">
        <v>191</v>
      </c>
      <c r="G271" s="105">
        <v>6900</v>
      </c>
      <c r="H271" s="105">
        <v>6900</v>
      </c>
      <c r="I271" s="31"/>
      <c r="J271" s="31"/>
      <c r="K271" s="31"/>
      <c r="L271" s="31"/>
      <c r="M271" s="31"/>
    </row>
    <row r="272" spans="1:13" ht="47.25">
      <c r="A272" s="1"/>
      <c r="B272" s="45" t="s">
        <v>524</v>
      </c>
      <c r="C272" s="47" t="s">
        <v>261</v>
      </c>
      <c r="D272" s="47" t="s">
        <v>334</v>
      </c>
      <c r="E272" s="47" t="s">
        <v>525</v>
      </c>
      <c r="F272" s="47"/>
      <c r="G272" s="105">
        <f>G273</f>
        <v>250000</v>
      </c>
      <c r="H272" s="105">
        <f>H273</f>
        <v>250000</v>
      </c>
      <c r="I272" s="31"/>
      <c r="J272" s="31"/>
      <c r="K272" s="31"/>
      <c r="L272" s="31"/>
      <c r="M272" s="31"/>
    </row>
    <row r="273" spans="1:13" ht="15.75">
      <c r="A273" s="1"/>
      <c r="B273" s="45" t="s">
        <v>592</v>
      </c>
      <c r="C273" s="47" t="s">
        <v>261</v>
      </c>
      <c r="D273" s="47" t="s">
        <v>334</v>
      </c>
      <c r="E273" s="47" t="s">
        <v>527</v>
      </c>
      <c r="F273" s="47"/>
      <c r="G273" s="105">
        <f>G274</f>
        <v>250000</v>
      </c>
      <c r="H273" s="105">
        <f>H274</f>
        <v>250000</v>
      </c>
      <c r="I273" s="31"/>
      <c r="J273" s="31"/>
      <c r="K273" s="31"/>
      <c r="L273" s="31"/>
      <c r="M273" s="31"/>
    </row>
    <row r="274" spans="1:13" ht="31.5">
      <c r="A274" s="1"/>
      <c r="B274" s="45" t="s">
        <v>188</v>
      </c>
      <c r="C274" s="47" t="s">
        <v>261</v>
      </c>
      <c r="D274" s="47" t="s">
        <v>334</v>
      </c>
      <c r="E274" s="47" t="s">
        <v>527</v>
      </c>
      <c r="F274" s="47" t="s">
        <v>189</v>
      </c>
      <c r="G274" s="105">
        <v>250000</v>
      </c>
      <c r="H274" s="105">
        <v>250000</v>
      </c>
      <c r="I274" s="31"/>
      <c r="J274" s="31"/>
      <c r="K274" s="31"/>
      <c r="L274" s="31"/>
      <c r="M274" s="31"/>
    </row>
    <row r="275" spans="1:13" ht="15.75">
      <c r="A275" s="1"/>
      <c r="B275" s="38" t="s">
        <v>235</v>
      </c>
      <c r="C275" s="52" t="s">
        <v>261</v>
      </c>
      <c r="D275" s="52" t="s">
        <v>334</v>
      </c>
      <c r="E275" s="52" t="s">
        <v>528</v>
      </c>
      <c r="F275" s="52"/>
      <c r="G275" s="109">
        <f aca="true" t="shared" si="21" ref="G275:H277">G276</f>
        <v>1398438</v>
      </c>
      <c r="H275" s="109">
        <f t="shared" si="21"/>
        <v>1398438</v>
      </c>
      <c r="I275" s="31"/>
      <c r="J275" s="31"/>
      <c r="K275" s="31"/>
      <c r="L275" s="31"/>
      <c r="M275" s="31"/>
    </row>
    <row r="276" spans="1:13" ht="31.5">
      <c r="A276" s="1"/>
      <c r="B276" s="44" t="s">
        <v>237</v>
      </c>
      <c r="C276" s="47" t="s">
        <v>261</v>
      </c>
      <c r="D276" s="47" t="s">
        <v>334</v>
      </c>
      <c r="E276" s="47" t="s">
        <v>238</v>
      </c>
      <c r="F276" s="47"/>
      <c r="G276" s="105">
        <f t="shared" si="21"/>
        <v>1398438</v>
      </c>
      <c r="H276" s="105">
        <f t="shared" si="21"/>
        <v>1398438</v>
      </c>
      <c r="I276" s="31"/>
      <c r="J276" s="31"/>
      <c r="K276" s="31"/>
      <c r="L276" s="31"/>
      <c r="M276" s="31"/>
    </row>
    <row r="277" spans="1:13" ht="31.5">
      <c r="A277" s="1"/>
      <c r="B277" s="44" t="s">
        <v>177</v>
      </c>
      <c r="C277" s="47" t="s">
        <v>261</v>
      </c>
      <c r="D277" s="47" t="s">
        <v>334</v>
      </c>
      <c r="E277" s="47" t="s">
        <v>239</v>
      </c>
      <c r="F277" s="47"/>
      <c r="G277" s="105">
        <f t="shared" si="21"/>
        <v>1398438</v>
      </c>
      <c r="H277" s="105">
        <f t="shared" si="21"/>
        <v>1398438</v>
      </c>
      <c r="I277" s="31"/>
      <c r="J277" s="31"/>
      <c r="K277" s="31"/>
      <c r="L277" s="31"/>
      <c r="M277" s="31"/>
    </row>
    <row r="278" spans="1:13" ht="63">
      <c r="A278" s="1"/>
      <c r="B278" s="45" t="s">
        <v>179</v>
      </c>
      <c r="C278" s="47" t="s">
        <v>261</v>
      </c>
      <c r="D278" s="47" t="s">
        <v>334</v>
      </c>
      <c r="E278" s="47" t="s">
        <v>239</v>
      </c>
      <c r="F278" s="47" t="s">
        <v>180</v>
      </c>
      <c r="G278" s="105">
        <v>1398438</v>
      </c>
      <c r="H278" s="105">
        <v>1398438</v>
      </c>
      <c r="I278" s="31"/>
      <c r="J278" s="31"/>
      <c r="K278" s="31"/>
      <c r="L278" s="31"/>
      <c r="M278" s="31"/>
    </row>
    <row r="279" spans="1:13" ht="15.75">
      <c r="A279" s="1"/>
      <c r="B279" s="48" t="s">
        <v>544</v>
      </c>
      <c r="C279" s="52" t="s">
        <v>545</v>
      </c>
      <c r="D279" s="47"/>
      <c r="E279" s="47"/>
      <c r="F279" s="47"/>
      <c r="G279" s="109">
        <f>G280+G298</f>
        <v>30893409</v>
      </c>
      <c r="H279" s="109">
        <f>H280+H298</f>
        <v>32067764</v>
      </c>
      <c r="I279" s="31"/>
      <c r="J279" s="31"/>
      <c r="K279" s="31"/>
      <c r="L279" s="31"/>
      <c r="M279" s="31"/>
    </row>
    <row r="280" spans="1:13" ht="15.75">
      <c r="A280" s="1"/>
      <c r="B280" s="54" t="s">
        <v>546</v>
      </c>
      <c r="C280" s="52" t="s">
        <v>545</v>
      </c>
      <c r="D280" s="52" t="s">
        <v>170</v>
      </c>
      <c r="E280" s="84"/>
      <c r="F280" s="52"/>
      <c r="G280" s="109">
        <f>G281</f>
        <v>26347314</v>
      </c>
      <c r="H280" s="109">
        <f>H281</f>
        <v>27521669</v>
      </c>
      <c r="I280" s="31"/>
      <c r="J280" s="31"/>
      <c r="K280" s="31"/>
      <c r="L280" s="31"/>
      <c r="M280" s="31"/>
    </row>
    <row r="281" spans="1:13" ht="31.5">
      <c r="A281" s="1"/>
      <c r="B281" s="38" t="s">
        <v>547</v>
      </c>
      <c r="C281" s="52" t="s">
        <v>545</v>
      </c>
      <c r="D281" s="52" t="s">
        <v>170</v>
      </c>
      <c r="E281" s="52" t="s">
        <v>548</v>
      </c>
      <c r="F281" s="52"/>
      <c r="G281" s="109">
        <f>G282+G290</f>
        <v>26347314</v>
      </c>
      <c r="H281" s="109">
        <f>H282+H290</f>
        <v>27521669</v>
      </c>
      <c r="I281" s="31"/>
      <c r="J281" s="31"/>
      <c r="K281" s="31"/>
      <c r="L281" s="31"/>
      <c r="M281" s="31"/>
    </row>
    <row r="282" spans="1:13" ht="31.5">
      <c r="A282" s="1"/>
      <c r="B282" s="44" t="s">
        <v>549</v>
      </c>
      <c r="C282" s="47" t="s">
        <v>545</v>
      </c>
      <c r="D282" s="47" t="s">
        <v>170</v>
      </c>
      <c r="E282" s="47" t="s">
        <v>550</v>
      </c>
      <c r="F282" s="47"/>
      <c r="G282" s="105">
        <f>G283</f>
        <v>14107724</v>
      </c>
      <c r="H282" s="105">
        <f>H283</f>
        <v>14675960</v>
      </c>
      <c r="I282" s="87"/>
      <c r="J282" s="31"/>
      <c r="K282" s="31"/>
      <c r="L282" s="31"/>
      <c r="M282" s="31"/>
    </row>
    <row r="283" spans="1:13" ht="31.5">
      <c r="A283" s="1"/>
      <c r="B283" s="44" t="s">
        <v>551</v>
      </c>
      <c r="C283" s="47" t="s">
        <v>545</v>
      </c>
      <c r="D283" s="47" t="s">
        <v>262</v>
      </c>
      <c r="E283" s="47" t="s">
        <v>552</v>
      </c>
      <c r="F283" s="47"/>
      <c r="G283" s="105">
        <f>G284+G288</f>
        <v>14107724</v>
      </c>
      <c r="H283" s="105">
        <f>H284+H288</f>
        <v>14675960</v>
      </c>
      <c r="I283" s="31"/>
      <c r="J283" s="31"/>
      <c r="K283" s="31"/>
      <c r="L283" s="31"/>
      <c r="M283" s="31"/>
    </row>
    <row r="284" spans="1:13" ht="31.5">
      <c r="A284" s="1"/>
      <c r="B284" s="53" t="s">
        <v>320</v>
      </c>
      <c r="C284" s="47" t="s">
        <v>545</v>
      </c>
      <c r="D284" s="47" t="s">
        <v>170</v>
      </c>
      <c r="E284" s="47" t="s">
        <v>553</v>
      </c>
      <c r="F284" s="47"/>
      <c r="G284" s="105">
        <f>G285+G286+G287</f>
        <v>13707724</v>
      </c>
      <c r="H284" s="105">
        <f>H285+H286+H287</f>
        <v>14275960</v>
      </c>
      <c r="I284" s="31"/>
      <c r="J284" s="31"/>
      <c r="K284" s="31"/>
      <c r="L284" s="31"/>
      <c r="M284" s="31"/>
    </row>
    <row r="285" spans="1:13" ht="63">
      <c r="A285" s="1"/>
      <c r="B285" s="45" t="s">
        <v>179</v>
      </c>
      <c r="C285" s="47" t="s">
        <v>545</v>
      </c>
      <c r="D285" s="47" t="s">
        <v>170</v>
      </c>
      <c r="E285" s="47" t="s">
        <v>553</v>
      </c>
      <c r="F285" s="47" t="s">
        <v>322</v>
      </c>
      <c r="G285" s="105">
        <v>10668551</v>
      </c>
      <c r="H285" s="105">
        <v>11236787</v>
      </c>
      <c r="I285" s="31"/>
      <c r="J285" s="31"/>
      <c r="K285" s="31"/>
      <c r="L285" s="31"/>
      <c r="M285" s="31"/>
    </row>
    <row r="286" spans="1:13" ht="31.5">
      <c r="A286" s="1"/>
      <c r="B286" s="45" t="s">
        <v>188</v>
      </c>
      <c r="C286" s="47" t="s">
        <v>545</v>
      </c>
      <c r="D286" s="47" t="s">
        <v>170</v>
      </c>
      <c r="E286" s="47" t="s">
        <v>553</v>
      </c>
      <c r="F286" s="47" t="s">
        <v>189</v>
      </c>
      <c r="G286" s="105">
        <v>1754509</v>
      </c>
      <c r="H286" s="105">
        <v>1754509</v>
      </c>
      <c r="I286" s="31"/>
      <c r="J286" s="31"/>
      <c r="K286" s="31"/>
      <c r="L286" s="31"/>
      <c r="M286" s="31"/>
    </row>
    <row r="287" spans="1:13" ht="15.75">
      <c r="A287" s="1"/>
      <c r="B287" s="51" t="s">
        <v>190</v>
      </c>
      <c r="C287" s="47" t="s">
        <v>545</v>
      </c>
      <c r="D287" s="47" t="s">
        <v>170</v>
      </c>
      <c r="E287" s="47" t="s">
        <v>553</v>
      </c>
      <c r="F287" s="47" t="s">
        <v>191</v>
      </c>
      <c r="G287" s="105">
        <v>1284664</v>
      </c>
      <c r="H287" s="105">
        <v>1284664</v>
      </c>
      <c r="I287" s="31"/>
      <c r="J287" s="31"/>
      <c r="K287" s="31"/>
      <c r="L287" s="31"/>
      <c r="M287" s="31"/>
    </row>
    <row r="288" spans="1:13" ht="15.75">
      <c r="A288" s="1"/>
      <c r="B288" s="51" t="s">
        <v>554</v>
      </c>
      <c r="C288" s="47" t="s">
        <v>545</v>
      </c>
      <c r="D288" s="47" t="s">
        <v>170</v>
      </c>
      <c r="E288" s="47" t="s">
        <v>555</v>
      </c>
      <c r="F288" s="47"/>
      <c r="G288" s="105">
        <f>G289</f>
        <v>400000</v>
      </c>
      <c r="H288" s="105">
        <f>H289</f>
        <v>400000</v>
      </c>
      <c r="I288" s="31"/>
      <c r="J288" s="31"/>
      <c r="K288" s="31"/>
      <c r="L288" s="31"/>
      <c r="M288" s="31"/>
    </row>
    <row r="289" spans="1:13" ht="31.5">
      <c r="A289" s="1"/>
      <c r="B289" s="45" t="s">
        <v>188</v>
      </c>
      <c r="C289" s="47" t="s">
        <v>545</v>
      </c>
      <c r="D289" s="47" t="s">
        <v>170</v>
      </c>
      <c r="E289" s="47" t="s">
        <v>555</v>
      </c>
      <c r="F289" s="47" t="s">
        <v>189</v>
      </c>
      <c r="G289" s="105">
        <v>400000</v>
      </c>
      <c r="H289" s="105">
        <v>400000</v>
      </c>
      <c r="I289" s="31"/>
      <c r="J289" s="31"/>
      <c r="K289" s="31"/>
      <c r="L289" s="31"/>
      <c r="M289" s="31"/>
    </row>
    <row r="290" spans="1:13" ht="31.5">
      <c r="A290" s="1"/>
      <c r="B290" s="44" t="s">
        <v>556</v>
      </c>
      <c r="C290" s="47" t="s">
        <v>545</v>
      </c>
      <c r="D290" s="47" t="s">
        <v>170</v>
      </c>
      <c r="E290" s="47" t="s">
        <v>557</v>
      </c>
      <c r="F290" s="47"/>
      <c r="G290" s="105">
        <f>G291</f>
        <v>12239590</v>
      </c>
      <c r="H290" s="105">
        <f>H291</f>
        <v>12845709</v>
      </c>
      <c r="I290" s="31"/>
      <c r="J290" s="31"/>
      <c r="K290" s="31"/>
      <c r="L290" s="31"/>
      <c r="M290" s="31"/>
    </row>
    <row r="291" spans="1:13" ht="31.5">
      <c r="A291" s="1"/>
      <c r="B291" s="45" t="s">
        <v>558</v>
      </c>
      <c r="C291" s="47" t="s">
        <v>545</v>
      </c>
      <c r="D291" s="47" t="s">
        <v>170</v>
      </c>
      <c r="E291" s="47" t="s">
        <v>559</v>
      </c>
      <c r="F291" s="47"/>
      <c r="G291" s="105">
        <f>G292+G296</f>
        <v>12239590</v>
      </c>
      <c r="H291" s="105">
        <f>H292+H296</f>
        <v>12845709</v>
      </c>
      <c r="I291" s="31"/>
      <c r="J291" s="31"/>
      <c r="K291" s="31"/>
      <c r="L291" s="31"/>
      <c r="M291" s="31"/>
    </row>
    <row r="292" spans="1:13" ht="31.5">
      <c r="A292" s="1"/>
      <c r="B292" s="53" t="s">
        <v>320</v>
      </c>
      <c r="C292" s="47" t="s">
        <v>545</v>
      </c>
      <c r="D292" s="47" t="s">
        <v>170</v>
      </c>
      <c r="E292" s="47" t="s">
        <v>560</v>
      </c>
      <c r="F292" s="47"/>
      <c r="G292" s="105">
        <f>G293+G294+G295</f>
        <v>12174590</v>
      </c>
      <c r="H292" s="105">
        <f>H293+H294+H295</f>
        <v>12780709</v>
      </c>
      <c r="I292" s="31"/>
      <c r="J292" s="31"/>
      <c r="K292" s="31"/>
      <c r="L292" s="31"/>
      <c r="M292" s="31"/>
    </row>
    <row r="293" spans="1:13" ht="63">
      <c r="A293" s="1"/>
      <c r="B293" s="45" t="s">
        <v>179</v>
      </c>
      <c r="C293" s="47" t="s">
        <v>545</v>
      </c>
      <c r="D293" s="47" t="s">
        <v>170</v>
      </c>
      <c r="E293" s="47" t="s">
        <v>560</v>
      </c>
      <c r="F293" s="47" t="s">
        <v>322</v>
      </c>
      <c r="G293" s="105">
        <v>10493559</v>
      </c>
      <c r="H293" s="105">
        <v>11099678</v>
      </c>
      <c r="I293" s="31"/>
      <c r="J293" s="31"/>
      <c r="K293" s="31"/>
      <c r="L293" s="31"/>
      <c r="M293" s="31"/>
    </row>
    <row r="294" spans="1:13" ht="31.5">
      <c r="A294" s="1"/>
      <c r="B294" s="45" t="s">
        <v>188</v>
      </c>
      <c r="C294" s="47" t="s">
        <v>545</v>
      </c>
      <c r="D294" s="47" t="s">
        <v>170</v>
      </c>
      <c r="E294" s="47" t="s">
        <v>560</v>
      </c>
      <c r="F294" s="47" t="s">
        <v>189</v>
      </c>
      <c r="G294" s="105">
        <v>1657091</v>
      </c>
      <c r="H294" s="105">
        <v>1657091</v>
      </c>
      <c r="I294" s="31"/>
      <c r="J294" s="31"/>
      <c r="K294" s="31"/>
      <c r="L294" s="31"/>
      <c r="M294" s="31"/>
    </row>
    <row r="295" spans="1:13" ht="15.75">
      <c r="A295" s="1"/>
      <c r="B295" s="45" t="s">
        <v>190</v>
      </c>
      <c r="C295" s="47" t="s">
        <v>545</v>
      </c>
      <c r="D295" s="47" t="s">
        <v>170</v>
      </c>
      <c r="E295" s="47" t="s">
        <v>560</v>
      </c>
      <c r="F295" s="47" t="s">
        <v>191</v>
      </c>
      <c r="G295" s="105">
        <v>23940</v>
      </c>
      <c r="H295" s="105">
        <v>23940</v>
      </c>
      <c r="I295" s="31"/>
      <c r="J295" s="31"/>
      <c r="K295" s="31"/>
      <c r="L295" s="31"/>
      <c r="M295" s="31"/>
    </row>
    <row r="296" spans="1:13" ht="47.25">
      <c r="A296" s="1"/>
      <c r="B296" s="45" t="s">
        <v>561</v>
      </c>
      <c r="C296" s="47" t="s">
        <v>545</v>
      </c>
      <c r="D296" s="47" t="s">
        <v>170</v>
      </c>
      <c r="E296" s="47" t="s">
        <v>562</v>
      </c>
      <c r="F296" s="47"/>
      <c r="G296" s="105">
        <f>G297</f>
        <v>65000</v>
      </c>
      <c r="H296" s="105">
        <f>H297</f>
        <v>65000</v>
      </c>
      <c r="I296" s="31"/>
      <c r="J296" s="31"/>
      <c r="K296" s="31"/>
      <c r="L296" s="31"/>
      <c r="M296" s="31"/>
    </row>
    <row r="297" spans="1:13" ht="31.5">
      <c r="A297" s="1"/>
      <c r="B297" s="45" t="s">
        <v>188</v>
      </c>
      <c r="C297" s="47" t="s">
        <v>545</v>
      </c>
      <c r="D297" s="47" t="s">
        <v>170</v>
      </c>
      <c r="E297" s="47" t="s">
        <v>562</v>
      </c>
      <c r="F297" s="47" t="s">
        <v>189</v>
      </c>
      <c r="G297" s="105">
        <v>65000</v>
      </c>
      <c r="H297" s="105">
        <v>65000</v>
      </c>
      <c r="I297" s="31"/>
      <c r="J297" s="31"/>
      <c r="K297" s="31"/>
      <c r="L297" s="31"/>
      <c r="M297" s="31"/>
    </row>
    <row r="298" spans="1:13" ht="15.75">
      <c r="A298" s="1"/>
      <c r="B298" s="48" t="s">
        <v>563</v>
      </c>
      <c r="C298" s="52" t="s">
        <v>545</v>
      </c>
      <c r="D298" s="52" t="s">
        <v>193</v>
      </c>
      <c r="E298" s="84"/>
      <c r="F298" s="52"/>
      <c r="G298" s="109">
        <f>G299+G307</f>
        <v>4546095</v>
      </c>
      <c r="H298" s="109">
        <f>H299+H307</f>
        <v>4546095</v>
      </c>
      <c r="I298" s="31"/>
      <c r="J298" s="31"/>
      <c r="K298" s="31"/>
      <c r="L298" s="31"/>
      <c r="M298" s="31"/>
    </row>
    <row r="299" spans="1:13" ht="31.5">
      <c r="A299" s="1"/>
      <c r="B299" s="38" t="s">
        <v>547</v>
      </c>
      <c r="C299" s="52" t="s">
        <v>545</v>
      </c>
      <c r="D299" s="52" t="s">
        <v>193</v>
      </c>
      <c r="E299" s="52" t="s">
        <v>548</v>
      </c>
      <c r="F299" s="52"/>
      <c r="G299" s="109">
        <f>G300</f>
        <v>3059896</v>
      </c>
      <c r="H299" s="109">
        <f>H300</f>
        <v>3059896</v>
      </c>
      <c r="I299" s="31"/>
      <c r="J299" s="31"/>
      <c r="K299" s="31"/>
      <c r="L299" s="31"/>
      <c r="M299" s="31"/>
    </row>
    <row r="300" spans="1:13" ht="47.25">
      <c r="A300" s="1"/>
      <c r="B300" s="44" t="s">
        <v>564</v>
      </c>
      <c r="C300" s="47" t="s">
        <v>545</v>
      </c>
      <c r="D300" s="47" t="s">
        <v>193</v>
      </c>
      <c r="E300" s="47" t="s">
        <v>565</v>
      </c>
      <c r="F300" s="47"/>
      <c r="G300" s="105">
        <f>G301</f>
        <v>3059896</v>
      </c>
      <c r="H300" s="105">
        <f>H301</f>
        <v>3059896</v>
      </c>
      <c r="I300" s="31"/>
      <c r="J300" s="31"/>
      <c r="K300" s="31"/>
      <c r="L300" s="31"/>
      <c r="M300" s="31"/>
    </row>
    <row r="301" spans="1:13" ht="31.5">
      <c r="A301" s="1"/>
      <c r="B301" s="45" t="s">
        <v>462</v>
      </c>
      <c r="C301" s="47" t="s">
        <v>545</v>
      </c>
      <c r="D301" s="47" t="s">
        <v>193</v>
      </c>
      <c r="E301" s="47" t="s">
        <v>566</v>
      </c>
      <c r="F301" s="47"/>
      <c r="G301" s="105">
        <f>G302+G304</f>
        <v>3059896</v>
      </c>
      <c r="H301" s="105">
        <f>H302+H304</f>
        <v>3059896</v>
      </c>
      <c r="I301" s="31"/>
      <c r="J301" s="31"/>
      <c r="K301" s="31"/>
      <c r="L301" s="31"/>
      <c r="M301" s="31"/>
    </row>
    <row r="302" spans="1:13" ht="63">
      <c r="A302" s="1"/>
      <c r="B302" s="45" t="s">
        <v>567</v>
      </c>
      <c r="C302" s="47" t="s">
        <v>545</v>
      </c>
      <c r="D302" s="47" t="s">
        <v>193</v>
      </c>
      <c r="E302" s="47" t="s">
        <v>568</v>
      </c>
      <c r="F302" s="47"/>
      <c r="G302" s="105">
        <f>G303</f>
        <v>52872</v>
      </c>
      <c r="H302" s="105">
        <f>H303</f>
        <v>52872</v>
      </c>
      <c r="I302" s="31"/>
      <c r="J302" s="31"/>
      <c r="K302" s="31"/>
      <c r="L302" s="31"/>
      <c r="M302" s="31"/>
    </row>
    <row r="303" spans="1:13" ht="63">
      <c r="A303" s="1"/>
      <c r="B303" s="45" t="s">
        <v>179</v>
      </c>
      <c r="C303" s="47" t="s">
        <v>545</v>
      </c>
      <c r="D303" s="47" t="s">
        <v>193</v>
      </c>
      <c r="E303" s="47" t="s">
        <v>568</v>
      </c>
      <c r="F303" s="47" t="s">
        <v>322</v>
      </c>
      <c r="G303" s="105">
        <v>52872</v>
      </c>
      <c r="H303" s="105">
        <v>52872</v>
      </c>
      <c r="I303" s="31"/>
      <c r="J303" s="31"/>
      <c r="K303" s="31"/>
      <c r="L303" s="31"/>
      <c r="M303" s="31"/>
    </row>
    <row r="304" spans="1:13" ht="31.5">
      <c r="A304" s="1"/>
      <c r="B304" s="53" t="s">
        <v>320</v>
      </c>
      <c r="C304" s="47" t="s">
        <v>545</v>
      </c>
      <c r="D304" s="47" t="s">
        <v>193</v>
      </c>
      <c r="E304" s="47" t="s">
        <v>569</v>
      </c>
      <c r="F304" s="47"/>
      <c r="G304" s="105">
        <f>G305+G306</f>
        <v>3007024</v>
      </c>
      <c r="H304" s="105">
        <f>H305+H306</f>
        <v>3007024</v>
      </c>
      <c r="I304" s="31"/>
      <c r="J304" s="31"/>
      <c r="K304" s="31"/>
      <c r="L304" s="31"/>
      <c r="M304" s="31"/>
    </row>
    <row r="305" spans="1:13" ht="63">
      <c r="A305" s="1"/>
      <c r="B305" s="45" t="s">
        <v>179</v>
      </c>
      <c r="C305" s="47" t="s">
        <v>545</v>
      </c>
      <c r="D305" s="47" t="s">
        <v>193</v>
      </c>
      <c r="E305" s="47" t="s">
        <v>569</v>
      </c>
      <c r="F305" s="47" t="s">
        <v>322</v>
      </c>
      <c r="G305" s="105">
        <v>2932774</v>
      </c>
      <c r="H305" s="105">
        <v>2932774</v>
      </c>
      <c r="I305" s="31"/>
      <c r="J305" s="31"/>
      <c r="K305" s="31"/>
      <c r="L305" s="31"/>
      <c r="M305" s="31"/>
    </row>
    <row r="306" spans="1:13" ht="31.5">
      <c r="A306" s="1"/>
      <c r="B306" s="45" t="s">
        <v>188</v>
      </c>
      <c r="C306" s="47" t="s">
        <v>545</v>
      </c>
      <c r="D306" s="47" t="s">
        <v>193</v>
      </c>
      <c r="E306" s="47" t="s">
        <v>569</v>
      </c>
      <c r="F306" s="47" t="s">
        <v>189</v>
      </c>
      <c r="G306" s="105">
        <v>74250</v>
      </c>
      <c r="H306" s="105">
        <v>74250</v>
      </c>
      <c r="I306" s="31"/>
      <c r="J306" s="31"/>
      <c r="K306" s="31"/>
      <c r="L306" s="31"/>
      <c r="M306" s="31"/>
    </row>
    <row r="307" spans="1:13" ht="15.75">
      <c r="A307" s="1"/>
      <c r="B307" s="38" t="s">
        <v>235</v>
      </c>
      <c r="C307" s="52" t="s">
        <v>545</v>
      </c>
      <c r="D307" s="52" t="s">
        <v>193</v>
      </c>
      <c r="E307" s="52" t="s">
        <v>236</v>
      </c>
      <c r="F307" s="52"/>
      <c r="G307" s="109">
        <f>G308</f>
        <v>1486199</v>
      </c>
      <c r="H307" s="109">
        <f>H308</f>
        <v>1486199</v>
      </c>
      <c r="I307" s="31"/>
      <c r="J307" s="31"/>
      <c r="K307" s="31"/>
      <c r="L307" s="31"/>
      <c r="M307" s="31"/>
    </row>
    <row r="308" spans="1:13" ht="31.5">
      <c r="A308" s="1"/>
      <c r="B308" s="44" t="s">
        <v>237</v>
      </c>
      <c r="C308" s="47" t="s">
        <v>545</v>
      </c>
      <c r="D308" s="47" t="s">
        <v>193</v>
      </c>
      <c r="E308" s="47" t="s">
        <v>238</v>
      </c>
      <c r="F308" s="47"/>
      <c r="G308" s="105">
        <f>G309</f>
        <v>1486199</v>
      </c>
      <c r="H308" s="105">
        <f>H309</f>
        <v>1486199</v>
      </c>
      <c r="I308" s="31"/>
      <c r="J308" s="31"/>
      <c r="K308" s="31"/>
      <c r="L308" s="31"/>
      <c r="M308" s="31"/>
    </row>
    <row r="309" spans="1:13" ht="31.5">
      <c r="A309" s="1"/>
      <c r="B309" s="44" t="s">
        <v>177</v>
      </c>
      <c r="C309" s="47" t="s">
        <v>545</v>
      </c>
      <c r="D309" s="47" t="s">
        <v>193</v>
      </c>
      <c r="E309" s="47" t="s">
        <v>239</v>
      </c>
      <c r="F309" s="47"/>
      <c r="G309" s="105">
        <f>G310+G311</f>
        <v>1486199</v>
      </c>
      <c r="H309" s="105">
        <f>H310+H311</f>
        <v>1486199</v>
      </c>
      <c r="I309" s="31"/>
      <c r="J309" s="31"/>
      <c r="K309" s="31"/>
      <c r="L309" s="31"/>
      <c r="M309" s="31"/>
    </row>
    <row r="310" spans="1:13" ht="63">
      <c r="A310" s="1"/>
      <c r="B310" s="45" t="s">
        <v>179</v>
      </c>
      <c r="C310" s="47" t="s">
        <v>545</v>
      </c>
      <c r="D310" s="47" t="s">
        <v>193</v>
      </c>
      <c r="E310" s="23" t="s">
        <v>239</v>
      </c>
      <c r="F310" s="47" t="s">
        <v>180</v>
      </c>
      <c r="G310" s="105">
        <v>1400044</v>
      </c>
      <c r="H310" s="105">
        <v>1400044</v>
      </c>
      <c r="I310" s="31"/>
      <c r="J310" s="31"/>
      <c r="K310" s="31"/>
      <c r="L310" s="31"/>
      <c r="M310" s="31"/>
    </row>
    <row r="311" spans="1:13" ht="15.75">
      <c r="A311" s="1"/>
      <c r="B311" s="51" t="s">
        <v>190</v>
      </c>
      <c r="C311" s="47" t="s">
        <v>545</v>
      </c>
      <c r="D311" s="47" t="s">
        <v>193</v>
      </c>
      <c r="E311" s="23" t="s">
        <v>239</v>
      </c>
      <c r="F311" s="47" t="s">
        <v>191</v>
      </c>
      <c r="G311" s="105">
        <v>86155</v>
      </c>
      <c r="H311" s="105">
        <v>86155</v>
      </c>
      <c r="I311" s="31"/>
      <c r="J311" s="31"/>
      <c r="K311" s="31"/>
      <c r="L311" s="31"/>
      <c r="M311" s="31"/>
    </row>
    <row r="312" spans="1:13" ht="15.75">
      <c r="A312" s="1"/>
      <c r="B312" s="46" t="s">
        <v>397</v>
      </c>
      <c r="C312" s="52" t="s">
        <v>334</v>
      </c>
      <c r="D312" s="52"/>
      <c r="E312" s="52"/>
      <c r="F312" s="52"/>
      <c r="G312" s="109">
        <f aca="true" t="shared" si="22" ref="G312:H317">G313</f>
        <v>212579</v>
      </c>
      <c r="H312" s="109">
        <f t="shared" si="22"/>
        <v>212579</v>
      </c>
      <c r="I312" s="31"/>
      <c r="J312" s="31"/>
      <c r="K312" s="31"/>
      <c r="L312" s="31"/>
      <c r="M312" s="31"/>
    </row>
    <row r="313" spans="1:13" ht="15.75">
      <c r="A313" s="1"/>
      <c r="B313" s="46" t="s">
        <v>398</v>
      </c>
      <c r="C313" s="52" t="s">
        <v>334</v>
      </c>
      <c r="D313" s="52" t="s">
        <v>261</v>
      </c>
      <c r="E313" s="52"/>
      <c r="F313" s="52"/>
      <c r="G313" s="109">
        <f t="shared" si="22"/>
        <v>212579</v>
      </c>
      <c r="H313" s="109">
        <f t="shared" si="22"/>
        <v>212579</v>
      </c>
      <c r="I313" s="31"/>
      <c r="J313" s="31"/>
      <c r="K313" s="31"/>
      <c r="L313" s="31"/>
      <c r="M313" s="31"/>
    </row>
    <row r="314" spans="1:13" ht="47.25">
      <c r="A314" s="1"/>
      <c r="B314" s="48" t="s">
        <v>589</v>
      </c>
      <c r="C314" s="52" t="s">
        <v>334</v>
      </c>
      <c r="D314" s="52" t="s">
        <v>261</v>
      </c>
      <c r="E314" s="52" t="s">
        <v>367</v>
      </c>
      <c r="F314" s="47"/>
      <c r="G314" s="109">
        <f t="shared" si="22"/>
        <v>212579</v>
      </c>
      <c r="H314" s="109">
        <f t="shared" si="22"/>
        <v>212579</v>
      </c>
      <c r="I314" s="31"/>
      <c r="J314" s="31"/>
      <c r="K314" s="31"/>
      <c r="L314" s="31"/>
      <c r="M314" s="31"/>
    </row>
    <row r="315" spans="1:13" ht="78.75">
      <c r="A315" s="1"/>
      <c r="B315" s="45" t="s">
        <v>591</v>
      </c>
      <c r="C315" s="47" t="s">
        <v>334</v>
      </c>
      <c r="D315" s="47" t="s">
        <v>261</v>
      </c>
      <c r="E315" s="47" t="s">
        <v>392</v>
      </c>
      <c r="F315" s="47"/>
      <c r="G315" s="105">
        <f t="shared" si="22"/>
        <v>212579</v>
      </c>
      <c r="H315" s="105">
        <f t="shared" si="22"/>
        <v>212579</v>
      </c>
      <c r="I315" s="31"/>
      <c r="J315" s="31"/>
      <c r="K315" s="31"/>
      <c r="L315" s="31"/>
      <c r="M315" s="31"/>
    </row>
    <row r="316" spans="1:13" ht="47.25">
      <c r="A316" s="1"/>
      <c r="B316" s="45" t="s">
        <v>399</v>
      </c>
      <c r="C316" s="47" t="s">
        <v>334</v>
      </c>
      <c r="D316" s="47" t="s">
        <v>261</v>
      </c>
      <c r="E316" s="47" t="s">
        <v>394</v>
      </c>
      <c r="F316" s="47"/>
      <c r="G316" s="105">
        <f t="shared" si="22"/>
        <v>212579</v>
      </c>
      <c r="H316" s="105">
        <f t="shared" si="22"/>
        <v>212579</v>
      </c>
      <c r="I316" s="31"/>
      <c r="J316" s="31"/>
      <c r="K316" s="31"/>
      <c r="L316" s="31"/>
      <c r="M316" s="31"/>
    </row>
    <row r="317" spans="1:13" ht="31.5">
      <c r="A317" s="1"/>
      <c r="B317" s="45" t="s">
        <v>766</v>
      </c>
      <c r="C317" s="47" t="s">
        <v>334</v>
      </c>
      <c r="D317" s="47" t="s">
        <v>261</v>
      </c>
      <c r="E317" s="47" t="s">
        <v>400</v>
      </c>
      <c r="F317" s="47"/>
      <c r="G317" s="105">
        <f t="shared" si="22"/>
        <v>212579</v>
      </c>
      <c r="H317" s="105">
        <f t="shared" si="22"/>
        <v>212579</v>
      </c>
      <c r="I317" s="31"/>
      <c r="J317" s="31"/>
      <c r="K317" s="31"/>
      <c r="L317" s="31"/>
      <c r="M317" s="31"/>
    </row>
    <row r="318" spans="1:13" ht="31.5">
      <c r="A318" s="1"/>
      <c r="B318" s="45" t="s">
        <v>188</v>
      </c>
      <c r="C318" s="47" t="s">
        <v>334</v>
      </c>
      <c r="D318" s="47" t="s">
        <v>261</v>
      </c>
      <c r="E318" s="47" t="s">
        <v>400</v>
      </c>
      <c r="F318" s="47" t="s">
        <v>189</v>
      </c>
      <c r="G318" s="105">
        <v>212579</v>
      </c>
      <c r="H318" s="105">
        <v>212579</v>
      </c>
      <c r="I318" s="31"/>
      <c r="J318" s="31"/>
      <c r="K318" s="31"/>
      <c r="L318" s="31"/>
      <c r="M318" s="31"/>
    </row>
    <row r="319" spans="1:13" ht="15.75">
      <c r="A319" s="1"/>
      <c r="B319" s="54" t="s">
        <v>401</v>
      </c>
      <c r="C319" s="52" t="s">
        <v>402</v>
      </c>
      <c r="D319" s="47"/>
      <c r="E319" s="47"/>
      <c r="F319" s="47"/>
      <c r="G319" s="109">
        <f>G320+G326+G357+G372</f>
        <v>33775306</v>
      </c>
      <c r="H319" s="109">
        <f>H320+H326+H357+H372</f>
        <v>33775306</v>
      </c>
      <c r="I319" s="31"/>
      <c r="J319" s="31"/>
      <c r="K319" s="31"/>
      <c r="L319" s="31"/>
      <c r="M319" s="31"/>
    </row>
    <row r="320" spans="1:13" ht="15.75">
      <c r="A320" s="1"/>
      <c r="B320" s="54" t="s">
        <v>403</v>
      </c>
      <c r="C320" s="52" t="s">
        <v>402</v>
      </c>
      <c r="D320" s="52" t="s">
        <v>170</v>
      </c>
      <c r="E320" s="52"/>
      <c r="F320" s="47"/>
      <c r="G320" s="109">
        <f aca="true" t="shared" si="23" ref="G320:H324">G321</f>
        <v>493290</v>
      </c>
      <c r="H320" s="109">
        <f t="shared" si="23"/>
        <v>493290</v>
      </c>
      <c r="I320" s="31"/>
      <c r="J320" s="31"/>
      <c r="K320" s="31"/>
      <c r="L320" s="31"/>
      <c r="M320" s="31"/>
    </row>
    <row r="321" spans="1:13" ht="31.5">
      <c r="A321" s="1"/>
      <c r="B321" s="38" t="s">
        <v>272</v>
      </c>
      <c r="C321" s="52" t="s">
        <v>402</v>
      </c>
      <c r="D321" s="52" t="s">
        <v>170</v>
      </c>
      <c r="E321" s="52" t="s">
        <v>195</v>
      </c>
      <c r="F321" s="47"/>
      <c r="G321" s="105">
        <f t="shared" si="23"/>
        <v>493290</v>
      </c>
      <c r="H321" s="105">
        <f t="shared" si="23"/>
        <v>493290</v>
      </c>
      <c r="I321" s="31"/>
      <c r="J321" s="31"/>
      <c r="K321" s="31"/>
      <c r="L321" s="31"/>
      <c r="M321" s="31"/>
    </row>
    <row r="322" spans="1:13" ht="63">
      <c r="A322" s="1"/>
      <c r="B322" s="45" t="s">
        <v>281</v>
      </c>
      <c r="C322" s="47" t="s">
        <v>402</v>
      </c>
      <c r="D322" s="47" t="s">
        <v>170</v>
      </c>
      <c r="E322" s="47" t="s">
        <v>404</v>
      </c>
      <c r="F322" s="47"/>
      <c r="G322" s="105">
        <f t="shared" si="23"/>
        <v>493290</v>
      </c>
      <c r="H322" s="105">
        <f t="shared" si="23"/>
        <v>493290</v>
      </c>
      <c r="I322" s="31"/>
      <c r="J322" s="31"/>
      <c r="K322" s="31"/>
      <c r="L322" s="31"/>
      <c r="M322" s="31"/>
    </row>
    <row r="323" spans="1:13" ht="15.75">
      <c r="A323" s="1"/>
      <c r="B323" s="45" t="s">
        <v>405</v>
      </c>
      <c r="C323" s="47" t="s">
        <v>402</v>
      </c>
      <c r="D323" s="47" t="s">
        <v>170</v>
      </c>
      <c r="E323" s="47" t="s">
        <v>406</v>
      </c>
      <c r="F323" s="47"/>
      <c r="G323" s="105">
        <f t="shared" si="23"/>
        <v>493290</v>
      </c>
      <c r="H323" s="105">
        <f t="shared" si="23"/>
        <v>493290</v>
      </c>
      <c r="I323" s="31"/>
      <c r="J323" s="31"/>
      <c r="K323" s="31"/>
      <c r="L323" s="31"/>
      <c r="M323" s="31"/>
    </row>
    <row r="324" spans="1:13" ht="31.5">
      <c r="A324" s="1"/>
      <c r="B324" s="45" t="s">
        <v>407</v>
      </c>
      <c r="C324" s="47" t="s">
        <v>402</v>
      </c>
      <c r="D324" s="47" t="s">
        <v>170</v>
      </c>
      <c r="E324" s="47" t="s">
        <v>408</v>
      </c>
      <c r="F324" s="47"/>
      <c r="G324" s="105">
        <f t="shared" si="23"/>
        <v>493290</v>
      </c>
      <c r="H324" s="105">
        <f t="shared" si="23"/>
        <v>493290</v>
      </c>
      <c r="I324" s="31"/>
      <c r="J324" s="31"/>
      <c r="K324" s="31"/>
      <c r="L324" s="31"/>
      <c r="M324" s="31"/>
    </row>
    <row r="325" spans="1:13" ht="15.75">
      <c r="A325" s="1"/>
      <c r="B325" s="53" t="s">
        <v>409</v>
      </c>
      <c r="C325" s="47" t="s">
        <v>402</v>
      </c>
      <c r="D325" s="47" t="s">
        <v>170</v>
      </c>
      <c r="E325" s="47" t="s">
        <v>408</v>
      </c>
      <c r="F325" s="47" t="s">
        <v>410</v>
      </c>
      <c r="G325" s="105">
        <v>493290</v>
      </c>
      <c r="H325" s="105">
        <v>493290</v>
      </c>
      <c r="I325" s="31"/>
      <c r="J325" s="31"/>
      <c r="K325" s="31"/>
      <c r="L325" s="31"/>
      <c r="M325" s="31"/>
    </row>
    <row r="326" spans="1:13" ht="15.75">
      <c r="A326" s="1"/>
      <c r="B326" s="50" t="s">
        <v>411</v>
      </c>
      <c r="C326" s="52" t="s">
        <v>402</v>
      </c>
      <c r="D326" s="52" t="s">
        <v>182</v>
      </c>
      <c r="E326" s="52"/>
      <c r="F326" s="52"/>
      <c r="G326" s="109">
        <f>G327+G332+G347+G352</f>
        <v>22491073</v>
      </c>
      <c r="H326" s="109">
        <f>H327+H332+H347+H352</f>
        <v>22491073</v>
      </c>
      <c r="I326" s="31"/>
      <c r="J326" s="31"/>
      <c r="K326" s="31"/>
      <c r="L326" s="31"/>
      <c r="M326" s="31"/>
    </row>
    <row r="327" spans="1:13" ht="31.5">
      <c r="A327" s="1"/>
      <c r="B327" s="38" t="s">
        <v>547</v>
      </c>
      <c r="C327" s="52" t="s">
        <v>402</v>
      </c>
      <c r="D327" s="52" t="s">
        <v>182</v>
      </c>
      <c r="E327" s="52" t="s">
        <v>548</v>
      </c>
      <c r="F327" s="52"/>
      <c r="G327" s="105">
        <f aca="true" t="shared" si="24" ref="G327:H330">G328</f>
        <v>1266739</v>
      </c>
      <c r="H327" s="105">
        <f t="shared" si="24"/>
        <v>1266739</v>
      </c>
      <c r="I327" s="31"/>
      <c r="J327" s="31"/>
      <c r="K327" s="31"/>
      <c r="L327" s="31"/>
      <c r="M327" s="31"/>
    </row>
    <row r="328" spans="1:13" ht="47.25">
      <c r="A328" s="1"/>
      <c r="B328" s="44" t="s">
        <v>564</v>
      </c>
      <c r="C328" s="47" t="s">
        <v>402</v>
      </c>
      <c r="D328" s="47" t="s">
        <v>182</v>
      </c>
      <c r="E328" s="47" t="s">
        <v>565</v>
      </c>
      <c r="F328" s="47"/>
      <c r="G328" s="105">
        <f t="shared" si="24"/>
        <v>1266739</v>
      </c>
      <c r="H328" s="105">
        <f t="shared" si="24"/>
        <v>1266739</v>
      </c>
      <c r="I328" s="31"/>
      <c r="J328" s="31"/>
      <c r="K328" s="31"/>
      <c r="L328" s="31"/>
      <c r="M328" s="31"/>
    </row>
    <row r="329" spans="1:13" ht="31.5">
      <c r="A329" s="1"/>
      <c r="B329" s="45" t="s">
        <v>462</v>
      </c>
      <c r="C329" s="47" t="s">
        <v>402</v>
      </c>
      <c r="D329" s="47" t="s">
        <v>182</v>
      </c>
      <c r="E329" s="47" t="s">
        <v>566</v>
      </c>
      <c r="F329" s="47"/>
      <c r="G329" s="105">
        <f t="shared" si="24"/>
        <v>1266739</v>
      </c>
      <c r="H329" s="105">
        <f t="shared" si="24"/>
        <v>1266739</v>
      </c>
      <c r="I329" s="31"/>
      <c r="J329" s="31"/>
      <c r="K329" s="31"/>
      <c r="L329" s="31"/>
      <c r="M329" s="31"/>
    </row>
    <row r="330" spans="1:13" ht="47.25">
      <c r="A330" s="1"/>
      <c r="B330" s="44" t="s">
        <v>570</v>
      </c>
      <c r="C330" s="47" t="s">
        <v>417</v>
      </c>
      <c r="D330" s="47" t="s">
        <v>182</v>
      </c>
      <c r="E330" s="47" t="s">
        <v>571</v>
      </c>
      <c r="F330" s="47"/>
      <c r="G330" s="105">
        <f t="shared" si="24"/>
        <v>1266739</v>
      </c>
      <c r="H330" s="105">
        <f t="shared" si="24"/>
        <v>1266739</v>
      </c>
      <c r="I330" s="31"/>
      <c r="J330" s="31"/>
      <c r="K330" s="31"/>
      <c r="L330" s="31"/>
      <c r="M330" s="31"/>
    </row>
    <row r="331" spans="1:13" ht="15.75">
      <c r="A331" s="1"/>
      <c r="B331" s="53" t="s">
        <v>409</v>
      </c>
      <c r="C331" s="47" t="s">
        <v>402</v>
      </c>
      <c r="D331" s="47" t="s">
        <v>182</v>
      </c>
      <c r="E331" s="47" t="s">
        <v>571</v>
      </c>
      <c r="F331" s="47" t="s">
        <v>410</v>
      </c>
      <c r="G331" s="105">
        <v>1266739</v>
      </c>
      <c r="H331" s="105">
        <v>1266739</v>
      </c>
      <c r="I331" s="31"/>
      <c r="J331" s="31"/>
      <c r="K331" s="31"/>
      <c r="L331" s="31"/>
      <c r="M331" s="31"/>
    </row>
    <row r="332" spans="1:13" ht="31.5">
      <c r="A332" s="1"/>
      <c r="B332" s="38" t="s">
        <v>272</v>
      </c>
      <c r="C332" s="52" t="s">
        <v>402</v>
      </c>
      <c r="D332" s="52" t="s">
        <v>182</v>
      </c>
      <c r="E332" s="52" t="s">
        <v>195</v>
      </c>
      <c r="F332" s="47"/>
      <c r="G332" s="109">
        <f>G333</f>
        <v>8461108</v>
      </c>
      <c r="H332" s="109">
        <f>H333</f>
        <v>8461108</v>
      </c>
      <c r="I332" s="31"/>
      <c r="J332" s="31"/>
      <c r="K332" s="31"/>
      <c r="L332" s="31"/>
      <c r="M332" s="31"/>
    </row>
    <row r="333" spans="1:13" ht="63">
      <c r="A333" s="1"/>
      <c r="B333" s="45" t="s">
        <v>281</v>
      </c>
      <c r="C333" s="47" t="s">
        <v>402</v>
      </c>
      <c r="D333" s="47" t="s">
        <v>182</v>
      </c>
      <c r="E333" s="47" t="s">
        <v>404</v>
      </c>
      <c r="F333" s="47"/>
      <c r="G333" s="109">
        <f>G334</f>
        <v>8461108</v>
      </c>
      <c r="H333" s="109">
        <f>H334</f>
        <v>8461108</v>
      </c>
      <c r="I333" s="31"/>
      <c r="J333" s="31"/>
      <c r="K333" s="31"/>
      <c r="L333" s="31"/>
      <c r="M333" s="31"/>
    </row>
    <row r="334" spans="1:13" ht="15.75">
      <c r="A334" s="1"/>
      <c r="B334" s="45" t="s">
        <v>412</v>
      </c>
      <c r="C334" s="47" t="s">
        <v>402</v>
      </c>
      <c r="D334" s="47" t="s">
        <v>182</v>
      </c>
      <c r="E334" s="47" t="s">
        <v>413</v>
      </c>
      <c r="F334" s="47"/>
      <c r="G334" s="109">
        <f>G335+G338+G341+G344</f>
        <v>8461108</v>
      </c>
      <c r="H334" s="109">
        <f>H335+H338+H341+H344</f>
        <v>8461108</v>
      </c>
      <c r="I334" s="31"/>
      <c r="J334" s="31"/>
      <c r="K334" s="31"/>
      <c r="L334" s="31"/>
      <c r="M334" s="31"/>
    </row>
    <row r="335" spans="1:13" ht="47.25">
      <c r="A335" s="1"/>
      <c r="B335" s="44" t="s">
        <v>414</v>
      </c>
      <c r="C335" s="47" t="s">
        <v>402</v>
      </c>
      <c r="D335" s="47" t="s">
        <v>182</v>
      </c>
      <c r="E335" s="47" t="s">
        <v>415</v>
      </c>
      <c r="F335" s="47"/>
      <c r="G335" s="105">
        <f>G336+G337</f>
        <v>76200</v>
      </c>
      <c r="H335" s="105">
        <f>H336+H337</f>
        <v>76200</v>
      </c>
      <c r="I335" s="31"/>
      <c r="J335" s="31"/>
      <c r="K335" s="31"/>
      <c r="L335" s="31"/>
      <c r="M335" s="31"/>
    </row>
    <row r="336" spans="1:13" ht="31.5">
      <c r="A336" s="1"/>
      <c r="B336" s="45" t="s">
        <v>188</v>
      </c>
      <c r="C336" s="47" t="s">
        <v>402</v>
      </c>
      <c r="D336" s="47" t="s">
        <v>182</v>
      </c>
      <c r="E336" s="47" t="s">
        <v>415</v>
      </c>
      <c r="F336" s="47" t="s">
        <v>189</v>
      </c>
      <c r="G336" s="105">
        <v>1280</v>
      </c>
      <c r="H336" s="105">
        <v>1280</v>
      </c>
      <c r="I336" s="31"/>
      <c r="J336" s="31"/>
      <c r="K336" s="31"/>
      <c r="L336" s="31"/>
      <c r="M336" s="31"/>
    </row>
    <row r="337" spans="1:13" ht="15.75">
      <c r="A337" s="1"/>
      <c r="B337" s="53" t="s">
        <v>409</v>
      </c>
      <c r="C337" s="47" t="s">
        <v>402</v>
      </c>
      <c r="D337" s="47" t="s">
        <v>182</v>
      </c>
      <c r="E337" s="47" t="s">
        <v>415</v>
      </c>
      <c r="F337" s="47" t="s">
        <v>410</v>
      </c>
      <c r="G337" s="105">
        <v>74920</v>
      </c>
      <c r="H337" s="105">
        <v>74920</v>
      </c>
      <c r="I337" s="31"/>
      <c r="J337" s="31"/>
      <c r="K337" s="31"/>
      <c r="L337" s="31"/>
      <c r="M337" s="31"/>
    </row>
    <row r="338" spans="1:13" ht="47.25">
      <c r="A338" s="1"/>
      <c r="B338" s="61" t="s">
        <v>416</v>
      </c>
      <c r="C338" s="47" t="s">
        <v>417</v>
      </c>
      <c r="D338" s="47" t="s">
        <v>182</v>
      </c>
      <c r="E338" s="47" t="s">
        <v>418</v>
      </c>
      <c r="F338" s="47"/>
      <c r="G338" s="105">
        <f>G339+G340</f>
        <v>326814</v>
      </c>
      <c r="H338" s="105">
        <f>H339+H340</f>
        <v>326814</v>
      </c>
      <c r="I338" s="31"/>
      <c r="J338" s="31"/>
      <c r="K338" s="31"/>
      <c r="L338" s="31"/>
      <c r="M338" s="31"/>
    </row>
    <row r="339" spans="1:13" ht="31.5">
      <c r="A339" s="1"/>
      <c r="B339" s="45" t="s">
        <v>188</v>
      </c>
      <c r="C339" s="47" t="s">
        <v>417</v>
      </c>
      <c r="D339" s="47" t="s">
        <v>182</v>
      </c>
      <c r="E339" s="47" t="s">
        <v>418</v>
      </c>
      <c r="F339" s="47" t="s">
        <v>189</v>
      </c>
      <c r="G339" s="105">
        <v>6814</v>
      </c>
      <c r="H339" s="105">
        <v>6814</v>
      </c>
      <c r="I339" s="31"/>
      <c r="J339" s="31"/>
      <c r="K339" s="31"/>
      <c r="L339" s="31"/>
      <c r="M339" s="31"/>
    </row>
    <row r="340" spans="1:13" ht="15.75">
      <c r="A340" s="1"/>
      <c r="B340" s="53" t="s">
        <v>409</v>
      </c>
      <c r="C340" s="47" t="s">
        <v>402</v>
      </c>
      <c r="D340" s="47" t="s">
        <v>182</v>
      </c>
      <c r="E340" s="47" t="s">
        <v>418</v>
      </c>
      <c r="F340" s="47" t="s">
        <v>410</v>
      </c>
      <c r="G340" s="105">
        <v>320000</v>
      </c>
      <c r="H340" s="105">
        <v>320000</v>
      </c>
      <c r="I340" s="31"/>
      <c r="J340" s="31"/>
      <c r="K340" s="31"/>
      <c r="L340" s="31"/>
      <c r="M340" s="31"/>
    </row>
    <row r="341" spans="1:13" ht="15.75">
      <c r="A341" s="1"/>
      <c r="B341" s="45" t="s">
        <v>419</v>
      </c>
      <c r="C341" s="88">
        <v>10</v>
      </c>
      <c r="D341" s="47" t="s">
        <v>182</v>
      </c>
      <c r="E341" s="47" t="s">
        <v>420</v>
      </c>
      <c r="F341" s="16"/>
      <c r="G341" s="105">
        <f>G342+G343</f>
        <v>6798700</v>
      </c>
      <c r="H341" s="105">
        <f>H342+H343</f>
        <v>6798700</v>
      </c>
      <c r="I341" s="31"/>
      <c r="J341" s="31"/>
      <c r="K341" s="31"/>
      <c r="L341" s="31"/>
      <c r="M341" s="31"/>
    </row>
    <row r="342" spans="1:13" ht="31.5">
      <c r="A342" s="1"/>
      <c r="B342" s="45" t="s">
        <v>188</v>
      </c>
      <c r="C342" s="88">
        <v>10</v>
      </c>
      <c r="D342" s="89" t="s">
        <v>182</v>
      </c>
      <c r="E342" s="89" t="s">
        <v>420</v>
      </c>
      <c r="F342" s="90">
        <v>200</v>
      </c>
      <c r="G342" s="105">
        <v>118000</v>
      </c>
      <c r="H342" s="105">
        <v>118000</v>
      </c>
      <c r="I342" s="31"/>
      <c r="J342" s="31"/>
      <c r="K342" s="31"/>
      <c r="L342" s="31"/>
      <c r="M342" s="31"/>
    </row>
    <row r="343" spans="1:13" ht="15.75">
      <c r="A343" s="1"/>
      <c r="B343" s="53" t="s">
        <v>409</v>
      </c>
      <c r="C343" s="47" t="s">
        <v>402</v>
      </c>
      <c r="D343" s="47" t="s">
        <v>182</v>
      </c>
      <c r="E343" s="47" t="s">
        <v>420</v>
      </c>
      <c r="F343" s="47" t="s">
        <v>410</v>
      </c>
      <c r="G343" s="105">
        <v>6680700</v>
      </c>
      <c r="H343" s="105">
        <v>6680700</v>
      </c>
      <c r="I343" s="31"/>
      <c r="J343" s="31"/>
      <c r="K343" s="31"/>
      <c r="L343" s="31"/>
      <c r="M343" s="31"/>
    </row>
    <row r="344" spans="1:13" ht="15.75">
      <c r="A344" s="1"/>
      <c r="B344" s="45" t="s">
        <v>421</v>
      </c>
      <c r="C344" s="88">
        <v>10</v>
      </c>
      <c r="D344" s="47" t="s">
        <v>182</v>
      </c>
      <c r="E344" s="47" t="s">
        <v>422</v>
      </c>
      <c r="F344" s="16"/>
      <c r="G344" s="105">
        <f>G345+G346</f>
        <v>1259394</v>
      </c>
      <c r="H344" s="105">
        <f>H345+H346</f>
        <v>1259394</v>
      </c>
      <c r="I344" s="31"/>
      <c r="J344" s="31"/>
      <c r="K344" s="31"/>
      <c r="L344" s="31"/>
      <c r="M344" s="31"/>
    </row>
    <row r="345" spans="1:13" ht="31.5">
      <c r="A345" s="1"/>
      <c r="B345" s="45" t="s">
        <v>188</v>
      </c>
      <c r="C345" s="47" t="s">
        <v>402</v>
      </c>
      <c r="D345" s="47" t="s">
        <v>182</v>
      </c>
      <c r="E345" s="47" t="s">
        <v>422</v>
      </c>
      <c r="F345" s="47" t="s">
        <v>189</v>
      </c>
      <c r="G345" s="105">
        <v>88800</v>
      </c>
      <c r="H345" s="105">
        <v>88800</v>
      </c>
      <c r="I345" s="31"/>
      <c r="J345" s="31"/>
      <c r="K345" s="31"/>
      <c r="L345" s="31"/>
      <c r="M345" s="31"/>
    </row>
    <row r="346" spans="1:13" ht="15.75">
      <c r="A346" s="1"/>
      <c r="B346" s="53" t="s">
        <v>409</v>
      </c>
      <c r="C346" s="47" t="s">
        <v>402</v>
      </c>
      <c r="D346" s="47" t="s">
        <v>182</v>
      </c>
      <c r="E346" s="47" t="s">
        <v>422</v>
      </c>
      <c r="F346" s="47" t="s">
        <v>410</v>
      </c>
      <c r="G346" s="105">
        <v>1170594</v>
      </c>
      <c r="H346" s="105">
        <v>1170594</v>
      </c>
      <c r="I346" s="31"/>
      <c r="J346" s="31"/>
      <c r="K346" s="31"/>
      <c r="L346" s="31"/>
      <c r="M346" s="31"/>
    </row>
    <row r="347" spans="1:13" ht="31.5">
      <c r="A347" s="1"/>
      <c r="B347" s="38" t="s">
        <v>458</v>
      </c>
      <c r="C347" s="52" t="s">
        <v>402</v>
      </c>
      <c r="D347" s="52" t="s">
        <v>182</v>
      </c>
      <c r="E347" s="52" t="s">
        <v>459</v>
      </c>
      <c r="F347" s="52"/>
      <c r="G347" s="109">
        <f aca="true" t="shared" si="25" ref="G347:H350">G348</f>
        <v>12062226</v>
      </c>
      <c r="H347" s="109">
        <f t="shared" si="25"/>
        <v>12062226</v>
      </c>
      <c r="I347" s="31"/>
      <c r="J347" s="31"/>
      <c r="K347" s="31"/>
      <c r="L347" s="31"/>
      <c r="M347" s="31"/>
    </row>
    <row r="348" spans="1:13" ht="63">
      <c r="A348" s="1"/>
      <c r="B348" s="44" t="s">
        <v>460</v>
      </c>
      <c r="C348" s="47" t="s">
        <v>402</v>
      </c>
      <c r="D348" s="47" t="s">
        <v>182</v>
      </c>
      <c r="E348" s="47" t="s">
        <v>461</v>
      </c>
      <c r="F348" s="52"/>
      <c r="G348" s="105">
        <f t="shared" si="25"/>
        <v>12062226</v>
      </c>
      <c r="H348" s="105">
        <f t="shared" si="25"/>
        <v>12062226</v>
      </c>
      <c r="I348" s="31"/>
      <c r="J348" s="31"/>
      <c r="K348" s="31"/>
      <c r="L348" s="31"/>
      <c r="M348" s="31"/>
    </row>
    <row r="349" spans="1:13" ht="31.5">
      <c r="A349" s="1"/>
      <c r="B349" s="44" t="s">
        <v>529</v>
      </c>
      <c r="C349" s="47" t="s">
        <v>402</v>
      </c>
      <c r="D349" s="47" t="s">
        <v>182</v>
      </c>
      <c r="E349" s="47" t="s">
        <v>530</v>
      </c>
      <c r="F349" s="52"/>
      <c r="G349" s="105">
        <f t="shared" si="25"/>
        <v>12062226</v>
      </c>
      <c r="H349" s="105">
        <f t="shared" si="25"/>
        <v>12062226</v>
      </c>
      <c r="I349" s="31"/>
      <c r="J349" s="31"/>
      <c r="K349" s="31"/>
      <c r="L349" s="31"/>
      <c r="M349" s="31"/>
    </row>
    <row r="350" spans="1:13" ht="78.75">
      <c r="A350" s="1"/>
      <c r="B350" s="44" t="s">
        <v>531</v>
      </c>
      <c r="C350" s="47" t="s">
        <v>417</v>
      </c>
      <c r="D350" s="47" t="s">
        <v>532</v>
      </c>
      <c r="E350" s="47" t="s">
        <v>533</v>
      </c>
      <c r="F350" s="47"/>
      <c r="G350" s="105">
        <f t="shared" si="25"/>
        <v>12062226</v>
      </c>
      <c r="H350" s="105">
        <f t="shared" si="25"/>
        <v>12062226</v>
      </c>
      <c r="I350" s="31"/>
      <c r="J350" s="31"/>
      <c r="K350" s="31"/>
      <c r="L350" s="31"/>
      <c r="M350" s="31"/>
    </row>
    <row r="351" spans="1:13" ht="15.75">
      <c r="A351" s="1"/>
      <c r="B351" s="53" t="s">
        <v>409</v>
      </c>
      <c r="C351" s="47" t="s">
        <v>402</v>
      </c>
      <c r="D351" s="47" t="s">
        <v>182</v>
      </c>
      <c r="E351" s="47" t="s">
        <v>533</v>
      </c>
      <c r="F351" s="47" t="s">
        <v>410</v>
      </c>
      <c r="G351" s="105">
        <v>12062226</v>
      </c>
      <c r="H351" s="105">
        <v>12062226</v>
      </c>
      <c r="I351" s="31"/>
      <c r="J351" s="31"/>
      <c r="K351" s="31"/>
      <c r="L351" s="31"/>
      <c r="M351" s="31"/>
    </row>
    <row r="352" spans="1:13" ht="47.25">
      <c r="A352" s="1"/>
      <c r="B352" s="48" t="s">
        <v>589</v>
      </c>
      <c r="C352" s="52" t="s">
        <v>402</v>
      </c>
      <c r="D352" s="52" t="s">
        <v>182</v>
      </c>
      <c r="E352" s="52" t="s">
        <v>367</v>
      </c>
      <c r="F352" s="47"/>
      <c r="G352" s="109">
        <f aca="true" t="shared" si="26" ref="G352:H355">G353</f>
        <v>701000</v>
      </c>
      <c r="H352" s="109">
        <f t="shared" si="26"/>
        <v>701000</v>
      </c>
      <c r="I352" s="31"/>
      <c r="J352" s="31"/>
      <c r="K352" s="31"/>
      <c r="L352" s="31"/>
      <c r="M352" s="31"/>
    </row>
    <row r="353" spans="1:13" ht="94.5">
      <c r="A353" s="1"/>
      <c r="B353" s="53" t="s">
        <v>593</v>
      </c>
      <c r="C353" s="47" t="s">
        <v>402</v>
      </c>
      <c r="D353" s="47" t="s">
        <v>182</v>
      </c>
      <c r="E353" s="47" t="s">
        <v>369</v>
      </c>
      <c r="F353" s="47"/>
      <c r="G353" s="105">
        <f t="shared" si="26"/>
        <v>701000</v>
      </c>
      <c r="H353" s="105">
        <f t="shared" si="26"/>
        <v>701000</v>
      </c>
      <c r="I353" s="31"/>
      <c r="J353" s="31"/>
      <c r="K353" s="31"/>
      <c r="L353" s="31"/>
      <c r="M353" s="31"/>
    </row>
    <row r="354" spans="1:13" ht="31.5">
      <c r="A354" s="1"/>
      <c r="B354" s="53" t="s">
        <v>424</v>
      </c>
      <c r="C354" s="47" t="s">
        <v>402</v>
      </c>
      <c r="D354" s="47" t="s">
        <v>182</v>
      </c>
      <c r="E354" s="47" t="s">
        <v>425</v>
      </c>
      <c r="F354" s="47"/>
      <c r="G354" s="105">
        <f t="shared" si="26"/>
        <v>701000</v>
      </c>
      <c r="H354" s="105">
        <f t="shared" si="26"/>
        <v>701000</v>
      </c>
      <c r="I354" s="31"/>
      <c r="J354" s="31"/>
      <c r="K354" s="31"/>
      <c r="L354" s="31"/>
      <c r="M354" s="31"/>
    </row>
    <row r="355" spans="1:13" ht="31.5">
      <c r="A355" s="1"/>
      <c r="B355" s="63" t="s">
        <v>426</v>
      </c>
      <c r="C355" s="47" t="s">
        <v>402</v>
      </c>
      <c r="D355" s="47" t="s">
        <v>182</v>
      </c>
      <c r="E355" s="47" t="s">
        <v>427</v>
      </c>
      <c r="F355" s="47"/>
      <c r="G355" s="105">
        <f t="shared" si="26"/>
        <v>701000</v>
      </c>
      <c r="H355" s="105">
        <f t="shared" si="26"/>
        <v>701000</v>
      </c>
      <c r="I355" s="31"/>
      <c r="J355" s="31"/>
      <c r="K355" s="31"/>
      <c r="L355" s="31"/>
      <c r="M355" s="31"/>
    </row>
    <row r="356" spans="1:13" ht="15.75">
      <c r="A356" s="1"/>
      <c r="B356" s="53" t="s">
        <v>409</v>
      </c>
      <c r="C356" s="47" t="s">
        <v>402</v>
      </c>
      <c r="D356" s="47" t="s">
        <v>182</v>
      </c>
      <c r="E356" s="47" t="s">
        <v>427</v>
      </c>
      <c r="F356" s="47" t="s">
        <v>410</v>
      </c>
      <c r="G356" s="104">
        <v>701000</v>
      </c>
      <c r="H356" s="104">
        <v>701000</v>
      </c>
      <c r="I356" s="31"/>
      <c r="J356" s="31"/>
      <c r="K356" s="31"/>
      <c r="L356" s="31"/>
      <c r="M356" s="31"/>
    </row>
    <row r="357" spans="1:13" ht="15.75">
      <c r="A357" s="1"/>
      <c r="B357" s="38" t="s">
        <v>428</v>
      </c>
      <c r="C357" s="52" t="s">
        <v>402</v>
      </c>
      <c r="D357" s="52" t="s">
        <v>193</v>
      </c>
      <c r="E357" s="52"/>
      <c r="F357" s="52"/>
      <c r="G357" s="109">
        <f>G358+G367</f>
        <v>9261943</v>
      </c>
      <c r="H357" s="109">
        <f>H358+H367</f>
        <v>9261943</v>
      </c>
      <c r="I357" s="31"/>
      <c r="J357" s="31"/>
      <c r="K357" s="31"/>
      <c r="L357" s="31"/>
      <c r="M357" s="31"/>
    </row>
    <row r="358" spans="1:13" ht="31.5">
      <c r="A358" s="1"/>
      <c r="B358" s="38" t="s">
        <v>272</v>
      </c>
      <c r="C358" s="52" t="s">
        <v>402</v>
      </c>
      <c r="D358" s="52" t="s">
        <v>193</v>
      </c>
      <c r="E358" s="52" t="s">
        <v>195</v>
      </c>
      <c r="F358" s="52"/>
      <c r="G358" s="109">
        <f>G359+G363</f>
        <v>8609119</v>
      </c>
      <c r="H358" s="109">
        <f>H359+H363</f>
        <v>8609119</v>
      </c>
      <c r="I358" s="31"/>
      <c r="J358" s="31"/>
      <c r="K358" s="31"/>
      <c r="L358" s="31"/>
      <c r="M358" s="31"/>
    </row>
    <row r="359" spans="1:13" ht="63">
      <c r="A359" s="1"/>
      <c r="B359" s="45" t="s">
        <v>281</v>
      </c>
      <c r="C359" s="47" t="s">
        <v>402</v>
      </c>
      <c r="D359" s="47" t="s">
        <v>193</v>
      </c>
      <c r="E359" s="47" t="s">
        <v>404</v>
      </c>
      <c r="F359" s="52"/>
      <c r="G359" s="105">
        <f aca="true" t="shared" si="27" ref="G359:H361">G360</f>
        <v>1772096</v>
      </c>
      <c r="H359" s="105">
        <f t="shared" si="27"/>
        <v>1772096</v>
      </c>
      <c r="I359" s="31"/>
      <c r="J359" s="31"/>
      <c r="K359" s="31"/>
      <c r="L359" s="31"/>
      <c r="M359" s="31"/>
    </row>
    <row r="360" spans="1:13" ht="15.75">
      <c r="A360" s="1"/>
      <c r="B360" s="44" t="s">
        <v>412</v>
      </c>
      <c r="C360" s="47" t="s">
        <v>402</v>
      </c>
      <c r="D360" s="47" t="s">
        <v>193</v>
      </c>
      <c r="E360" s="47" t="s">
        <v>413</v>
      </c>
      <c r="F360" s="52"/>
      <c r="G360" s="105">
        <f t="shared" si="27"/>
        <v>1772096</v>
      </c>
      <c r="H360" s="105">
        <f t="shared" si="27"/>
        <v>1772096</v>
      </c>
      <c r="I360" s="31"/>
      <c r="J360" s="31"/>
      <c r="K360" s="31"/>
      <c r="L360" s="31"/>
      <c r="M360" s="31"/>
    </row>
    <row r="361" spans="1:13" ht="15.75">
      <c r="A361" s="1"/>
      <c r="B361" s="44" t="s">
        <v>429</v>
      </c>
      <c r="C361" s="47" t="s">
        <v>417</v>
      </c>
      <c r="D361" s="47" t="s">
        <v>193</v>
      </c>
      <c r="E361" s="47" t="s">
        <v>430</v>
      </c>
      <c r="F361" s="52"/>
      <c r="G361" s="105">
        <f t="shared" si="27"/>
        <v>1772096</v>
      </c>
      <c r="H361" s="105">
        <f t="shared" si="27"/>
        <v>1772096</v>
      </c>
      <c r="I361" s="31"/>
      <c r="J361" s="31"/>
      <c r="K361" s="31"/>
      <c r="L361" s="31"/>
      <c r="M361" s="31"/>
    </row>
    <row r="362" spans="1:13" ht="15.75">
      <c r="A362" s="1"/>
      <c r="B362" s="53" t="s">
        <v>409</v>
      </c>
      <c r="C362" s="47" t="s">
        <v>402</v>
      </c>
      <c r="D362" s="47" t="s">
        <v>193</v>
      </c>
      <c r="E362" s="47" t="s">
        <v>430</v>
      </c>
      <c r="F362" s="47" t="s">
        <v>410</v>
      </c>
      <c r="G362" s="105">
        <v>1772096</v>
      </c>
      <c r="H362" s="105">
        <v>1772096</v>
      </c>
      <c r="I362" s="31"/>
      <c r="J362" s="31"/>
      <c r="K362" s="31"/>
      <c r="L362" s="31"/>
      <c r="M362" s="31"/>
    </row>
    <row r="363" spans="1:13" ht="63">
      <c r="A363" s="1"/>
      <c r="B363" s="45" t="s">
        <v>287</v>
      </c>
      <c r="C363" s="47" t="s">
        <v>402</v>
      </c>
      <c r="D363" s="47" t="s">
        <v>193</v>
      </c>
      <c r="E363" s="47" t="s">
        <v>197</v>
      </c>
      <c r="F363" s="47"/>
      <c r="G363" s="105">
        <f aca="true" t="shared" si="28" ref="G363:H365">G364</f>
        <v>6837023</v>
      </c>
      <c r="H363" s="105">
        <f t="shared" si="28"/>
        <v>6837023</v>
      </c>
      <c r="I363" s="31"/>
      <c r="J363" s="31"/>
      <c r="K363" s="31"/>
      <c r="L363" s="31"/>
      <c r="M363" s="31"/>
    </row>
    <row r="364" spans="1:13" ht="63">
      <c r="A364" s="1"/>
      <c r="B364" s="45" t="s">
        <v>431</v>
      </c>
      <c r="C364" s="47" t="s">
        <v>417</v>
      </c>
      <c r="D364" s="47" t="s">
        <v>193</v>
      </c>
      <c r="E364" s="47" t="s">
        <v>432</v>
      </c>
      <c r="F364" s="47"/>
      <c r="G364" s="105">
        <f t="shared" si="28"/>
        <v>6837023</v>
      </c>
      <c r="H364" s="105">
        <f t="shared" si="28"/>
        <v>6837023</v>
      </c>
      <c r="I364" s="31"/>
      <c r="J364" s="31"/>
      <c r="K364" s="31"/>
      <c r="L364" s="31"/>
      <c r="M364" s="31"/>
    </row>
    <row r="365" spans="1:13" ht="31.5">
      <c r="A365" s="1"/>
      <c r="B365" s="61" t="s">
        <v>433</v>
      </c>
      <c r="C365" s="47" t="s">
        <v>417</v>
      </c>
      <c r="D365" s="47" t="s">
        <v>193</v>
      </c>
      <c r="E365" s="47" t="s">
        <v>434</v>
      </c>
      <c r="F365" s="47"/>
      <c r="G365" s="105">
        <f t="shared" si="28"/>
        <v>6837023</v>
      </c>
      <c r="H365" s="105">
        <f t="shared" si="28"/>
        <v>6837023</v>
      </c>
      <c r="I365" s="31"/>
      <c r="J365" s="31"/>
      <c r="K365" s="31"/>
      <c r="L365" s="31"/>
      <c r="M365" s="31"/>
    </row>
    <row r="366" spans="1:13" ht="15.75">
      <c r="A366" s="1"/>
      <c r="B366" s="53" t="s">
        <v>409</v>
      </c>
      <c r="C366" s="47" t="s">
        <v>402</v>
      </c>
      <c r="D366" s="47" t="s">
        <v>193</v>
      </c>
      <c r="E366" s="47" t="s">
        <v>434</v>
      </c>
      <c r="F366" s="47" t="s">
        <v>410</v>
      </c>
      <c r="G366" s="105">
        <v>6837023</v>
      </c>
      <c r="H366" s="105">
        <v>6837023</v>
      </c>
      <c r="I366" s="31"/>
      <c r="J366" s="31"/>
      <c r="K366" s="31"/>
      <c r="L366" s="31"/>
      <c r="M366" s="31"/>
    </row>
    <row r="367" spans="1:13" ht="31.5">
      <c r="A367" s="1"/>
      <c r="B367" s="38" t="s">
        <v>458</v>
      </c>
      <c r="C367" s="52" t="s">
        <v>402</v>
      </c>
      <c r="D367" s="52" t="s">
        <v>193</v>
      </c>
      <c r="E367" s="52" t="s">
        <v>459</v>
      </c>
      <c r="F367" s="47"/>
      <c r="G367" s="109">
        <f aca="true" t="shared" si="29" ref="G367:H370">G368</f>
        <v>652824</v>
      </c>
      <c r="H367" s="109">
        <f t="shared" si="29"/>
        <v>652824</v>
      </c>
      <c r="I367" s="31"/>
      <c r="J367" s="31"/>
      <c r="K367" s="31"/>
      <c r="L367" s="31"/>
      <c r="M367" s="31"/>
    </row>
    <row r="368" spans="1:13" ht="47.25">
      <c r="A368" s="1"/>
      <c r="B368" s="44" t="s">
        <v>466</v>
      </c>
      <c r="C368" s="47" t="s">
        <v>402</v>
      </c>
      <c r="D368" s="47" t="s">
        <v>193</v>
      </c>
      <c r="E368" s="47" t="s">
        <v>467</v>
      </c>
      <c r="F368" s="47"/>
      <c r="G368" s="105">
        <f t="shared" si="29"/>
        <v>652824</v>
      </c>
      <c r="H368" s="105">
        <f t="shared" si="29"/>
        <v>652824</v>
      </c>
      <c r="I368" s="31"/>
      <c r="J368" s="31"/>
      <c r="K368" s="31"/>
      <c r="L368" s="31"/>
      <c r="M368" s="31"/>
    </row>
    <row r="369" spans="1:13" ht="31.5">
      <c r="A369" s="1"/>
      <c r="B369" s="44" t="s">
        <v>474</v>
      </c>
      <c r="C369" s="47" t="s">
        <v>402</v>
      </c>
      <c r="D369" s="47" t="s">
        <v>193</v>
      </c>
      <c r="E369" s="47" t="s">
        <v>475</v>
      </c>
      <c r="F369" s="47"/>
      <c r="G369" s="105">
        <f t="shared" si="29"/>
        <v>652824</v>
      </c>
      <c r="H369" s="105">
        <f t="shared" si="29"/>
        <v>652824</v>
      </c>
      <c r="I369" s="31"/>
      <c r="J369" s="31"/>
      <c r="K369" s="31"/>
      <c r="L369" s="31"/>
      <c r="M369" s="31"/>
    </row>
    <row r="370" spans="1:13" ht="15.75">
      <c r="A370" s="1"/>
      <c r="B370" s="53" t="s">
        <v>534</v>
      </c>
      <c r="C370" s="47" t="s">
        <v>402</v>
      </c>
      <c r="D370" s="47" t="s">
        <v>193</v>
      </c>
      <c r="E370" s="47" t="s">
        <v>535</v>
      </c>
      <c r="F370" s="47"/>
      <c r="G370" s="105">
        <f t="shared" si="29"/>
        <v>652824</v>
      </c>
      <c r="H370" s="105">
        <f t="shared" si="29"/>
        <v>652824</v>
      </c>
      <c r="I370" s="31"/>
      <c r="J370" s="31"/>
      <c r="K370" s="31"/>
      <c r="L370" s="31"/>
      <c r="M370" s="31"/>
    </row>
    <row r="371" spans="1:13" ht="15.75">
      <c r="A371" s="1"/>
      <c r="B371" s="53" t="s">
        <v>409</v>
      </c>
      <c r="C371" s="47" t="s">
        <v>402</v>
      </c>
      <c r="D371" s="47" t="s">
        <v>193</v>
      </c>
      <c r="E371" s="47" t="s">
        <v>535</v>
      </c>
      <c r="F371" s="47" t="s">
        <v>410</v>
      </c>
      <c r="G371" s="105">
        <v>652824</v>
      </c>
      <c r="H371" s="105">
        <v>652824</v>
      </c>
      <c r="I371" s="31"/>
      <c r="J371" s="31"/>
      <c r="K371" s="31"/>
      <c r="L371" s="31"/>
      <c r="M371" s="31"/>
    </row>
    <row r="372" spans="1:13" ht="15.75">
      <c r="A372" s="1"/>
      <c r="B372" s="48" t="s">
        <v>435</v>
      </c>
      <c r="C372" s="52" t="s">
        <v>402</v>
      </c>
      <c r="D372" s="52" t="s">
        <v>248</v>
      </c>
      <c r="E372" s="52"/>
      <c r="F372" s="52"/>
      <c r="G372" s="109">
        <f aca="true" t="shared" si="30" ref="G372:H375">G373</f>
        <v>1529000</v>
      </c>
      <c r="H372" s="109">
        <f t="shared" si="30"/>
        <v>1529000</v>
      </c>
      <c r="I372" s="31"/>
      <c r="J372" s="31"/>
      <c r="K372" s="31"/>
      <c r="L372" s="31"/>
      <c r="M372" s="31"/>
    </row>
    <row r="373" spans="1:13" ht="31.5">
      <c r="A373" s="1"/>
      <c r="B373" s="38" t="s">
        <v>272</v>
      </c>
      <c r="C373" s="52" t="s">
        <v>402</v>
      </c>
      <c r="D373" s="52" t="s">
        <v>248</v>
      </c>
      <c r="E373" s="52" t="s">
        <v>195</v>
      </c>
      <c r="F373" s="52"/>
      <c r="G373" s="109">
        <f t="shared" si="30"/>
        <v>1529000</v>
      </c>
      <c r="H373" s="109">
        <f t="shared" si="30"/>
        <v>1529000</v>
      </c>
      <c r="I373" s="31"/>
      <c r="J373" s="31"/>
      <c r="K373" s="31"/>
      <c r="L373" s="31"/>
      <c r="M373" s="31"/>
    </row>
    <row r="374" spans="1:13" ht="63">
      <c r="A374" s="1"/>
      <c r="B374" s="45" t="s">
        <v>273</v>
      </c>
      <c r="C374" s="47" t="s">
        <v>402</v>
      </c>
      <c r="D374" s="47" t="s">
        <v>436</v>
      </c>
      <c r="E374" s="47" t="s">
        <v>437</v>
      </c>
      <c r="F374" s="47"/>
      <c r="G374" s="105">
        <f t="shared" si="30"/>
        <v>1529000</v>
      </c>
      <c r="H374" s="105">
        <f t="shared" si="30"/>
        <v>1529000</v>
      </c>
      <c r="I374" s="31"/>
      <c r="J374" s="31"/>
      <c r="K374" s="31"/>
      <c r="L374" s="31"/>
      <c r="M374" s="31"/>
    </row>
    <row r="375" spans="1:13" ht="47.25">
      <c r="A375" s="1"/>
      <c r="B375" s="45" t="s">
        <v>438</v>
      </c>
      <c r="C375" s="47" t="s">
        <v>402</v>
      </c>
      <c r="D375" s="47" t="s">
        <v>248</v>
      </c>
      <c r="E375" s="47" t="s">
        <v>439</v>
      </c>
      <c r="F375" s="47"/>
      <c r="G375" s="105">
        <f t="shared" si="30"/>
        <v>1529000</v>
      </c>
      <c r="H375" s="105">
        <f t="shared" si="30"/>
        <v>1529000</v>
      </c>
      <c r="I375" s="31"/>
      <c r="J375" s="31"/>
      <c r="K375" s="31"/>
      <c r="L375" s="31"/>
      <c r="M375" s="31"/>
    </row>
    <row r="376" spans="1:13" ht="31.5">
      <c r="A376" s="1"/>
      <c r="B376" s="53" t="s">
        <v>440</v>
      </c>
      <c r="C376" s="47" t="s">
        <v>402</v>
      </c>
      <c r="D376" s="47" t="s">
        <v>248</v>
      </c>
      <c r="E376" s="47" t="s">
        <v>441</v>
      </c>
      <c r="F376" s="47"/>
      <c r="G376" s="105">
        <f>G377+G378</f>
        <v>1529000</v>
      </c>
      <c r="H376" s="105">
        <f>H377+H378</f>
        <v>1529000</v>
      </c>
      <c r="I376" s="31"/>
      <c r="J376" s="31"/>
      <c r="K376" s="31"/>
      <c r="L376" s="31"/>
      <c r="M376" s="31"/>
    </row>
    <row r="377" spans="1:13" ht="63">
      <c r="A377" s="1"/>
      <c r="B377" s="45" t="s">
        <v>179</v>
      </c>
      <c r="C377" s="47" t="s">
        <v>402</v>
      </c>
      <c r="D377" s="47" t="s">
        <v>248</v>
      </c>
      <c r="E377" s="47" t="s">
        <v>441</v>
      </c>
      <c r="F377" s="47" t="s">
        <v>322</v>
      </c>
      <c r="G377" s="105">
        <v>1507000</v>
      </c>
      <c r="H377" s="105">
        <v>1507000</v>
      </c>
      <c r="I377" s="31"/>
      <c r="J377" s="31"/>
      <c r="K377" s="31"/>
      <c r="L377" s="31"/>
      <c r="M377" s="31"/>
    </row>
    <row r="378" spans="1:13" ht="31.5">
      <c r="A378" s="1"/>
      <c r="B378" s="45" t="s">
        <v>188</v>
      </c>
      <c r="C378" s="47" t="s">
        <v>402</v>
      </c>
      <c r="D378" s="47" t="s">
        <v>248</v>
      </c>
      <c r="E378" s="47" t="s">
        <v>441</v>
      </c>
      <c r="F378" s="47" t="s">
        <v>189</v>
      </c>
      <c r="G378" s="105">
        <v>22000</v>
      </c>
      <c r="H378" s="105">
        <v>22000</v>
      </c>
      <c r="I378" s="31"/>
      <c r="J378" s="31"/>
      <c r="K378" s="31"/>
      <c r="L378" s="31"/>
      <c r="M378" s="31"/>
    </row>
    <row r="379" spans="1:13" ht="15.75">
      <c r="A379" s="1"/>
      <c r="B379" s="54" t="s">
        <v>572</v>
      </c>
      <c r="C379" s="52" t="s">
        <v>264</v>
      </c>
      <c r="D379" s="52"/>
      <c r="E379" s="52"/>
      <c r="F379" s="52"/>
      <c r="G379" s="109">
        <f>G380</f>
        <v>54832163</v>
      </c>
      <c r="H379" s="109">
        <f>H380</f>
        <v>247000</v>
      </c>
      <c r="I379" s="31"/>
      <c r="J379" s="31"/>
      <c r="K379" s="31"/>
      <c r="L379" s="31"/>
      <c r="M379" s="31"/>
    </row>
    <row r="380" spans="1:13" ht="15.75">
      <c r="A380" s="1"/>
      <c r="B380" s="48" t="s">
        <v>573</v>
      </c>
      <c r="C380" s="52" t="s">
        <v>264</v>
      </c>
      <c r="D380" s="52" t="s">
        <v>172</v>
      </c>
      <c r="E380" s="52"/>
      <c r="F380" s="52"/>
      <c r="G380" s="109">
        <f>G386+G381</f>
        <v>54832163</v>
      </c>
      <c r="H380" s="109">
        <f>H386+H381</f>
        <v>247000</v>
      </c>
      <c r="I380" s="31"/>
      <c r="J380" s="31"/>
      <c r="K380" s="31"/>
      <c r="L380" s="31"/>
      <c r="M380" s="31"/>
    </row>
    <row r="381" spans="1:13" ht="47.25">
      <c r="A381" s="1"/>
      <c r="B381" s="48" t="s">
        <v>366</v>
      </c>
      <c r="C381" s="41" t="s">
        <v>264</v>
      </c>
      <c r="D381" s="41" t="s">
        <v>172</v>
      </c>
      <c r="E381" s="41" t="s">
        <v>367</v>
      </c>
      <c r="F381" s="41"/>
      <c r="G381" s="98">
        <f>G382</f>
        <v>54585163</v>
      </c>
      <c r="H381" s="98"/>
      <c r="I381" s="31"/>
      <c r="J381" s="31"/>
      <c r="K381" s="31"/>
      <c r="L381" s="31"/>
      <c r="M381" s="31"/>
    </row>
    <row r="382" spans="1:13" ht="94.5">
      <c r="A382" s="1"/>
      <c r="B382" s="56" t="s">
        <v>368</v>
      </c>
      <c r="C382" s="18" t="s">
        <v>264</v>
      </c>
      <c r="D382" s="18" t="s">
        <v>172</v>
      </c>
      <c r="E382" s="18" t="s">
        <v>369</v>
      </c>
      <c r="F382" s="18"/>
      <c r="G382" s="97">
        <f>G383</f>
        <v>54585163</v>
      </c>
      <c r="H382" s="97"/>
      <c r="I382" s="31"/>
      <c r="J382" s="31"/>
      <c r="K382" s="31"/>
      <c r="L382" s="31"/>
      <c r="M382" s="31"/>
    </row>
    <row r="383" spans="1:13" ht="15.75">
      <c r="A383" s="1"/>
      <c r="B383" s="194" t="s">
        <v>767</v>
      </c>
      <c r="C383" s="18" t="s">
        <v>264</v>
      </c>
      <c r="D383" s="18" t="s">
        <v>172</v>
      </c>
      <c r="E383" s="18" t="s">
        <v>632</v>
      </c>
      <c r="F383" s="18"/>
      <c r="G383" s="97">
        <f>G384</f>
        <v>54585163</v>
      </c>
      <c r="H383" s="97"/>
      <c r="I383" s="31"/>
      <c r="J383" s="31"/>
      <c r="K383" s="31"/>
      <c r="L383" s="31"/>
      <c r="M383" s="31"/>
    </row>
    <row r="384" spans="1:13" ht="47.25">
      <c r="A384" s="1"/>
      <c r="B384" s="115" t="s">
        <v>748</v>
      </c>
      <c r="C384" s="18" t="s">
        <v>264</v>
      </c>
      <c r="D384" s="18" t="s">
        <v>172</v>
      </c>
      <c r="E384" s="18" t="s">
        <v>633</v>
      </c>
      <c r="F384" s="18"/>
      <c r="G384" s="97">
        <f>G385</f>
        <v>54585163</v>
      </c>
      <c r="H384" s="97"/>
      <c r="I384" s="31"/>
      <c r="J384" s="31"/>
      <c r="K384" s="31"/>
      <c r="L384" s="31"/>
      <c r="M384" s="31"/>
    </row>
    <row r="385" spans="1:13" ht="31.5">
      <c r="A385" s="1"/>
      <c r="B385" s="45" t="s">
        <v>350</v>
      </c>
      <c r="C385" s="18" t="s">
        <v>264</v>
      </c>
      <c r="D385" s="18" t="s">
        <v>172</v>
      </c>
      <c r="E385" s="18" t="s">
        <v>633</v>
      </c>
      <c r="F385" s="18" t="s">
        <v>351</v>
      </c>
      <c r="G385" s="97">
        <v>54585163</v>
      </c>
      <c r="H385" s="97"/>
      <c r="I385" s="31"/>
      <c r="J385" s="31"/>
      <c r="K385" s="31"/>
      <c r="L385" s="31"/>
      <c r="M385" s="31"/>
    </row>
    <row r="386" spans="1:13" ht="63">
      <c r="A386" s="1"/>
      <c r="B386" s="48" t="s">
        <v>512</v>
      </c>
      <c r="C386" s="52" t="s">
        <v>264</v>
      </c>
      <c r="D386" s="52" t="s">
        <v>172</v>
      </c>
      <c r="E386" s="52" t="s">
        <v>513</v>
      </c>
      <c r="F386" s="52"/>
      <c r="G386" s="109">
        <f aca="true" t="shared" si="31" ref="G386:H389">G387</f>
        <v>247000</v>
      </c>
      <c r="H386" s="109">
        <f t="shared" si="31"/>
        <v>247000</v>
      </c>
      <c r="I386" s="31"/>
      <c r="J386" s="31"/>
      <c r="K386" s="31"/>
      <c r="L386" s="31"/>
      <c r="M386" s="31"/>
    </row>
    <row r="387" spans="1:13" ht="94.5">
      <c r="A387" s="1"/>
      <c r="B387" s="45" t="s">
        <v>574</v>
      </c>
      <c r="C387" s="47" t="s">
        <v>264</v>
      </c>
      <c r="D387" s="47" t="s">
        <v>172</v>
      </c>
      <c r="E387" s="47" t="s">
        <v>575</v>
      </c>
      <c r="F387" s="47"/>
      <c r="G387" s="105">
        <f t="shared" si="31"/>
        <v>247000</v>
      </c>
      <c r="H387" s="105">
        <f t="shared" si="31"/>
        <v>247000</v>
      </c>
      <c r="I387" s="31"/>
      <c r="J387" s="31"/>
      <c r="K387" s="31"/>
      <c r="L387" s="31"/>
      <c r="M387" s="31"/>
    </row>
    <row r="388" spans="1:13" ht="47.25">
      <c r="A388" s="1"/>
      <c r="B388" s="45" t="s">
        <v>576</v>
      </c>
      <c r="C388" s="47" t="s">
        <v>264</v>
      </c>
      <c r="D388" s="47" t="s">
        <v>172</v>
      </c>
      <c r="E388" s="47" t="s">
        <v>577</v>
      </c>
      <c r="F388" s="47"/>
      <c r="G388" s="105">
        <f t="shared" si="31"/>
        <v>247000</v>
      </c>
      <c r="H388" s="105">
        <f t="shared" si="31"/>
        <v>247000</v>
      </c>
      <c r="I388" s="31"/>
      <c r="J388" s="31"/>
      <c r="K388" s="31"/>
      <c r="L388" s="31"/>
      <c r="M388" s="31"/>
    </row>
    <row r="389" spans="1:13" ht="63">
      <c r="A389" s="1"/>
      <c r="B389" s="45" t="s">
        <v>578</v>
      </c>
      <c r="C389" s="47" t="s">
        <v>264</v>
      </c>
      <c r="D389" s="47" t="s">
        <v>172</v>
      </c>
      <c r="E389" s="47" t="s">
        <v>579</v>
      </c>
      <c r="F389" s="47"/>
      <c r="G389" s="105">
        <f t="shared" si="31"/>
        <v>247000</v>
      </c>
      <c r="H389" s="105">
        <f t="shared" si="31"/>
        <v>247000</v>
      </c>
      <c r="I389" s="31"/>
      <c r="J389" s="31"/>
      <c r="K389" s="31"/>
      <c r="L389" s="31"/>
      <c r="M389" s="31"/>
    </row>
    <row r="390" spans="1:13" ht="31.5">
      <c r="A390" s="1"/>
      <c r="B390" s="45" t="s">
        <v>188</v>
      </c>
      <c r="C390" s="47" t="s">
        <v>580</v>
      </c>
      <c r="D390" s="47" t="s">
        <v>172</v>
      </c>
      <c r="E390" s="47" t="s">
        <v>579</v>
      </c>
      <c r="F390" s="47" t="s">
        <v>189</v>
      </c>
      <c r="G390" s="105">
        <v>247000</v>
      </c>
      <c r="H390" s="105">
        <v>247000</v>
      </c>
      <c r="I390" s="31"/>
      <c r="J390" s="31"/>
      <c r="K390" s="31"/>
      <c r="L390" s="31"/>
      <c r="M390" s="31"/>
    </row>
    <row r="391" spans="1:13" ht="31.5">
      <c r="A391" s="1"/>
      <c r="B391" s="48" t="s">
        <v>442</v>
      </c>
      <c r="C391" s="52" t="s">
        <v>443</v>
      </c>
      <c r="D391" s="52"/>
      <c r="E391" s="52"/>
      <c r="F391" s="52"/>
      <c r="G391" s="109">
        <f aca="true" t="shared" si="32" ref="G391:H396">G392</f>
        <v>7515101</v>
      </c>
      <c r="H391" s="109">
        <f t="shared" si="32"/>
        <v>7515101</v>
      </c>
      <c r="I391" s="31"/>
      <c r="J391" s="31"/>
      <c r="K391" s="31"/>
      <c r="L391" s="31"/>
      <c r="M391" s="31"/>
    </row>
    <row r="392" spans="1:13" ht="47.25">
      <c r="A392" s="1"/>
      <c r="B392" s="38" t="s">
        <v>444</v>
      </c>
      <c r="C392" s="52" t="s">
        <v>445</v>
      </c>
      <c r="D392" s="52" t="s">
        <v>170</v>
      </c>
      <c r="E392" s="52"/>
      <c r="F392" s="52"/>
      <c r="G392" s="109">
        <f t="shared" si="32"/>
        <v>7515101</v>
      </c>
      <c r="H392" s="109">
        <f t="shared" si="32"/>
        <v>7515101</v>
      </c>
      <c r="I392" s="31"/>
      <c r="J392" s="31"/>
      <c r="K392" s="31"/>
      <c r="L392" s="31"/>
      <c r="M392" s="31"/>
    </row>
    <row r="393" spans="1:13" ht="47.25">
      <c r="A393" s="1"/>
      <c r="B393" s="48" t="s">
        <v>249</v>
      </c>
      <c r="C393" s="52" t="s">
        <v>445</v>
      </c>
      <c r="D393" s="52" t="s">
        <v>170</v>
      </c>
      <c r="E393" s="52" t="s">
        <v>250</v>
      </c>
      <c r="F393" s="47"/>
      <c r="G393" s="105">
        <f t="shared" si="32"/>
        <v>7515101</v>
      </c>
      <c r="H393" s="105">
        <f t="shared" si="32"/>
        <v>7515101</v>
      </c>
      <c r="I393" s="31"/>
      <c r="J393" s="31"/>
      <c r="K393" s="31"/>
      <c r="L393" s="31"/>
      <c r="M393" s="31"/>
    </row>
    <row r="394" spans="1:13" ht="63">
      <c r="A394" s="1"/>
      <c r="B394" s="45" t="s">
        <v>446</v>
      </c>
      <c r="C394" s="47" t="s">
        <v>443</v>
      </c>
      <c r="D394" s="47" t="s">
        <v>170</v>
      </c>
      <c r="E394" s="47" t="s">
        <v>447</v>
      </c>
      <c r="F394" s="47"/>
      <c r="G394" s="105">
        <f t="shared" si="32"/>
        <v>7515101</v>
      </c>
      <c r="H394" s="105">
        <f t="shared" si="32"/>
        <v>7515101</v>
      </c>
      <c r="I394" s="31"/>
      <c r="J394" s="31"/>
      <c r="K394" s="31"/>
      <c r="L394" s="31"/>
      <c r="M394" s="31"/>
    </row>
    <row r="395" spans="1:13" ht="31.5">
      <c r="A395" s="1"/>
      <c r="B395" s="45" t="s">
        <v>448</v>
      </c>
      <c r="C395" s="47" t="s">
        <v>445</v>
      </c>
      <c r="D395" s="47" t="s">
        <v>262</v>
      </c>
      <c r="E395" s="47" t="s">
        <v>449</v>
      </c>
      <c r="F395" s="47"/>
      <c r="G395" s="105">
        <f t="shared" si="32"/>
        <v>7515101</v>
      </c>
      <c r="H395" s="105">
        <f t="shared" si="32"/>
        <v>7515101</v>
      </c>
      <c r="I395" s="31"/>
      <c r="J395" s="31"/>
      <c r="K395" s="31"/>
      <c r="L395" s="31"/>
      <c r="M395" s="31"/>
    </row>
    <row r="396" spans="1:13" ht="31.5">
      <c r="A396" s="1"/>
      <c r="B396" s="45" t="s">
        <v>450</v>
      </c>
      <c r="C396" s="47" t="s">
        <v>443</v>
      </c>
      <c r="D396" s="47" t="s">
        <v>170</v>
      </c>
      <c r="E396" s="47" t="s">
        <v>451</v>
      </c>
      <c r="F396" s="47"/>
      <c r="G396" s="105">
        <f t="shared" si="32"/>
        <v>7515101</v>
      </c>
      <c r="H396" s="105">
        <f t="shared" si="32"/>
        <v>7515101</v>
      </c>
      <c r="I396" s="31"/>
      <c r="J396" s="31"/>
      <c r="K396" s="31"/>
      <c r="L396" s="31"/>
      <c r="M396" s="31"/>
    </row>
    <row r="397" spans="1:13" ht="16.5" thickBot="1">
      <c r="A397" s="1"/>
      <c r="B397" s="69" t="s">
        <v>452</v>
      </c>
      <c r="C397" s="91" t="s">
        <v>443</v>
      </c>
      <c r="D397" s="91" t="s">
        <v>170</v>
      </c>
      <c r="E397" s="91" t="s">
        <v>451</v>
      </c>
      <c r="F397" s="91" t="s">
        <v>453</v>
      </c>
      <c r="G397" s="112">
        <v>7515101</v>
      </c>
      <c r="H397" s="112">
        <v>7515101</v>
      </c>
      <c r="I397" s="31"/>
      <c r="J397" s="31"/>
      <c r="K397" s="31"/>
      <c r="L397" s="31"/>
      <c r="M397" s="31"/>
    </row>
    <row r="398" spans="1:13" ht="15.75">
      <c r="A398" s="1"/>
      <c r="B398" s="1"/>
      <c r="C398" s="1"/>
      <c r="D398" s="1"/>
      <c r="E398" s="1"/>
      <c r="F398" s="1"/>
      <c r="G398" s="1"/>
      <c r="H398" s="31"/>
      <c r="I398" s="31"/>
      <c r="J398" s="31"/>
      <c r="K398" s="31"/>
      <c r="L398" s="31"/>
      <c r="M398" s="31"/>
    </row>
    <row r="399" spans="1:13" ht="15.75">
      <c r="A399" s="1"/>
      <c r="B399" s="1"/>
      <c r="C399" s="1"/>
      <c r="D399" s="1"/>
      <c r="E399" s="1"/>
      <c r="F399" s="1"/>
      <c r="G399" s="1"/>
      <c r="H399" s="31"/>
      <c r="I399" s="31"/>
      <c r="J399" s="31"/>
      <c r="K399" s="31"/>
      <c r="L399" s="31"/>
      <c r="M399" s="31"/>
    </row>
    <row r="400" spans="1:13" ht="15.75">
      <c r="A400" s="1"/>
      <c r="B400" s="1"/>
      <c r="C400" s="1"/>
      <c r="D400" s="1"/>
      <c r="E400" s="1"/>
      <c r="F400" s="1"/>
      <c r="G400" s="1"/>
      <c r="H400" s="31"/>
      <c r="I400" s="31"/>
      <c r="J400" s="31"/>
      <c r="K400" s="31"/>
      <c r="L400" s="31"/>
      <c r="M400" s="31"/>
    </row>
    <row r="401" spans="1:13" ht="15.75">
      <c r="A401" s="1"/>
      <c r="B401" s="1"/>
      <c r="C401" s="1"/>
      <c r="D401" s="1"/>
      <c r="E401" s="1"/>
      <c r="F401" s="1"/>
      <c r="G401" s="1"/>
      <c r="H401" s="31"/>
      <c r="I401" s="31"/>
      <c r="J401" s="31"/>
      <c r="K401" s="31"/>
      <c r="L401" s="31"/>
      <c r="M401" s="31"/>
    </row>
    <row r="402" spans="1:13" ht="15.75">
      <c r="A402" s="1"/>
      <c r="B402" s="1"/>
      <c r="C402" s="1"/>
      <c r="D402" s="1"/>
      <c r="E402" s="1"/>
      <c r="F402" s="1"/>
      <c r="G402" s="1"/>
      <c r="H402" s="31"/>
      <c r="I402" s="31"/>
      <c r="J402" s="31"/>
      <c r="K402" s="31"/>
      <c r="L402" s="31"/>
      <c r="M402" s="31"/>
    </row>
    <row r="403" spans="1:13" ht="15.75">
      <c r="A403" s="1"/>
      <c r="B403" s="1"/>
      <c r="C403" s="1"/>
      <c r="D403" s="1"/>
      <c r="E403" s="1"/>
      <c r="F403" s="1"/>
      <c r="G403" s="1"/>
      <c r="H403" s="31"/>
      <c r="I403" s="31"/>
      <c r="J403" s="31"/>
      <c r="K403" s="31"/>
      <c r="L403" s="31"/>
      <c r="M403" s="31"/>
    </row>
    <row r="404" spans="1:13" ht="15.75">
      <c r="A404" s="1"/>
      <c r="B404" s="1"/>
      <c r="C404" s="1"/>
      <c r="D404" s="1"/>
      <c r="E404" s="1"/>
      <c r="F404" s="1"/>
      <c r="G404" s="1"/>
      <c r="H404" s="31"/>
      <c r="I404" s="31"/>
      <c r="J404" s="31"/>
      <c r="K404" s="31"/>
      <c r="L404" s="31"/>
      <c r="M404" s="31"/>
    </row>
    <row r="405" spans="1:13" ht="15.75">
      <c r="A405" s="1"/>
      <c r="B405" s="1"/>
      <c r="C405" s="1"/>
      <c r="D405" s="1"/>
      <c r="E405" s="1"/>
      <c r="F405" s="1"/>
      <c r="G405" s="1"/>
      <c r="H405" s="49"/>
      <c r="I405" s="31"/>
      <c r="J405" s="31"/>
      <c r="K405" s="31"/>
      <c r="L405" s="31"/>
      <c r="M405" s="31"/>
    </row>
    <row r="406" spans="1:13" ht="15.75">
      <c r="A406" s="1"/>
      <c r="B406" s="1"/>
      <c r="C406" s="1"/>
      <c r="D406" s="1"/>
      <c r="E406" s="1"/>
      <c r="F406" s="1"/>
      <c r="G406" s="1"/>
      <c r="H406" s="49"/>
      <c r="I406" s="31"/>
      <c r="J406" s="31"/>
      <c r="K406" s="31"/>
      <c r="L406" s="31"/>
      <c r="M406" s="31"/>
    </row>
    <row r="407" spans="1:13" ht="13.5" customHeight="1">
      <c r="A407" s="1"/>
      <c r="B407" s="1"/>
      <c r="C407" s="1"/>
      <c r="D407" s="1"/>
      <c r="E407" s="1"/>
      <c r="F407" s="1"/>
      <c r="G407" s="1"/>
      <c r="H407" s="31"/>
      <c r="I407" s="31"/>
      <c r="J407" s="31"/>
      <c r="K407" s="31"/>
      <c r="L407" s="31"/>
      <c r="M407" s="31"/>
    </row>
    <row r="408" spans="1:13" ht="15.75">
      <c r="A408" s="1"/>
      <c r="B408" s="1"/>
      <c r="C408" s="1"/>
      <c r="D408" s="1"/>
      <c r="E408" s="1"/>
      <c r="F408" s="1"/>
      <c r="G408" s="1"/>
      <c r="H408" s="31"/>
      <c r="I408" s="31"/>
      <c r="J408" s="31"/>
      <c r="K408" s="31"/>
      <c r="L408" s="31"/>
      <c r="M408" s="31"/>
    </row>
    <row r="409" spans="1:13" ht="15.75">
      <c r="A409" s="1"/>
      <c r="B409" s="1"/>
      <c r="C409" s="1"/>
      <c r="D409" s="1"/>
      <c r="E409" s="1"/>
      <c r="F409" s="1"/>
      <c r="G409" s="1"/>
      <c r="H409" s="31"/>
      <c r="I409" s="31"/>
      <c r="J409" s="31"/>
      <c r="K409" s="31"/>
      <c r="L409" s="31"/>
      <c r="M409" s="31"/>
    </row>
    <row r="410" spans="1:13" ht="15.75">
      <c r="A410" s="1"/>
      <c r="B410" s="1"/>
      <c r="C410" s="1"/>
      <c r="D410" s="1"/>
      <c r="E410" s="1"/>
      <c r="F410" s="1"/>
      <c r="G410" s="1"/>
      <c r="H410" s="31"/>
      <c r="I410" s="31"/>
      <c r="J410" s="31"/>
      <c r="K410" s="31"/>
      <c r="L410" s="31"/>
      <c r="M410" s="31"/>
    </row>
    <row r="411" spans="1:13" ht="15.75">
      <c r="A411" s="1"/>
      <c r="B411" s="1"/>
      <c r="C411" s="1"/>
      <c r="D411" s="1"/>
      <c r="E411" s="1"/>
      <c r="F411" s="1"/>
      <c r="G411" s="1"/>
      <c r="H411" s="31"/>
      <c r="I411" s="31"/>
      <c r="J411" s="31"/>
      <c r="K411" s="31"/>
      <c r="L411" s="31"/>
      <c r="M411" s="31"/>
    </row>
    <row r="412" spans="1:13" ht="15.75">
      <c r="A412" s="1"/>
      <c r="B412" s="1"/>
      <c r="C412" s="1"/>
      <c r="D412" s="1"/>
      <c r="E412" s="1"/>
      <c r="F412" s="1"/>
      <c r="G412" s="1"/>
      <c r="H412" s="31"/>
      <c r="I412" s="31"/>
      <c r="J412" s="31"/>
      <c r="K412" s="31"/>
      <c r="L412" s="31"/>
      <c r="M412" s="31"/>
    </row>
    <row r="413" spans="1:13" ht="15.75">
      <c r="A413" s="1"/>
      <c r="B413" s="1"/>
      <c r="C413" s="1"/>
      <c r="D413" s="1"/>
      <c r="E413" s="1"/>
      <c r="F413" s="1"/>
      <c r="G413" s="1"/>
      <c r="H413" s="31"/>
      <c r="I413" s="31"/>
      <c r="J413" s="31"/>
      <c r="K413" s="31"/>
      <c r="L413" s="31"/>
      <c r="M413" s="31"/>
    </row>
    <row r="414" spans="1:13" ht="15.75">
      <c r="A414" s="1"/>
      <c r="B414" s="1"/>
      <c r="C414" s="1"/>
      <c r="D414" s="1"/>
      <c r="E414" s="1"/>
      <c r="F414" s="1"/>
      <c r="G414" s="1"/>
      <c r="H414" s="31"/>
      <c r="I414" s="31"/>
      <c r="J414" s="31"/>
      <c r="K414" s="31"/>
      <c r="L414" s="31"/>
      <c r="M414" s="31"/>
    </row>
    <row r="415" spans="1:13" ht="15.75">
      <c r="A415" s="1"/>
      <c r="B415" s="1"/>
      <c r="C415" s="1"/>
      <c r="D415" s="1"/>
      <c r="E415" s="1"/>
      <c r="F415" s="1"/>
      <c r="G415" s="1"/>
      <c r="H415" s="31"/>
      <c r="I415" s="31"/>
      <c r="J415" s="31"/>
      <c r="K415" s="31"/>
      <c r="L415" s="31"/>
      <c r="M415" s="31"/>
    </row>
    <row r="416" spans="1:13" ht="15.75">
      <c r="A416" s="1"/>
      <c r="B416" s="1"/>
      <c r="C416" s="1"/>
      <c r="D416" s="1"/>
      <c r="E416" s="1"/>
      <c r="F416" s="1"/>
      <c r="G416" s="1"/>
      <c r="H416" s="31"/>
      <c r="I416" s="31"/>
      <c r="J416" s="31"/>
      <c r="K416" s="31"/>
      <c r="L416" s="31"/>
      <c r="M416" s="31"/>
    </row>
    <row r="417" spans="1:13" ht="15.75">
      <c r="A417" s="1"/>
      <c r="B417" s="1"/>
      <c r="C417" s="1"/>
      <c r="D417" s="1"/>
      <c r="E417" s="1"/>
      <c r="F417" s="1"/>
      <c r="G417" s="1"/>
      <c r="H417" s="31"/>
      <c r="I417" s="31"/>
      <c r="J417" s="31"/>
      <c r="K417" s="31"/>
      <c r="L417" s="31"/>
      <c r="M417" s="31"/>
    </row>
    <row r="418" spans="1:13" ht="15.75">
      <c r="A418" s="1"/>
      <c r="B418" s="1"/>
      <c r="C418" s="1"/>
      <c r="D418" s="1"/>
      <c r="E418" s="1"/>
      <c r="F418" s="1"/>
      <c r="G418" s="1"/>
      <c r="H418" s="31"/>
      <c r="I418" s="31"/>
      <c r="J418" s="31"/>
      <c r="K418" s="31"/>
      <c r="L418" s="31"/>
      <c r="M418" s="31"/>
    </row>
    <row r="419" spans="1:13" ht="15.75">
      <c r="A419" s="1"/>
      <c r="B419" s="1"/>
      <c r="C419" s="1"/>
      <c r="D419" s="1"/>
      <c r="E419" s="1"/>
      <c r="F419" s="1"/>
      <c r="G419" s="1"/>
      <c r="H419" s="31"/>
      <c r="I419" s="31"/>
      <c r="J419" s="31"/>
      <c r="K419" s="31"/>
      <c r="L419" s="31"/>
      <c r="M419" s="31"/>
    </row>
    <row r="420" spans="1:13" ht="15.75">
      <c r="A420" s="1"/>
      <c r="B420" s="1"/>
      <c r="C420" s="1"/>
      <c r="D420" s="1"/>
      <c r="E420" s="1"/>
      <c r="F420" s="1"/>
      <c r="G420" s="1"/>
      <c r="H420" s="31"/>
      <c r="I420" s="31"/>
      <c r="J420" s="31"/>
      <c r="K420" s="31"/>
      <c r="L420" s="31"/>
      <c r="M420" s="31"/>
    </row>
    <row r="421" spans="1:13" ht="15.75">
      <c r="A421" s="1"/>
      <c r="B421" s="1"/>
      <c r="C421" s="1"/>
      <c r="D421" s="1"/>
      <c r="E421" s="1"/>
      <c r="F421" s="1"/>
      <c r="G421" s="1"/>
      <c r="H421" s="31"/>
      <c r="I421" s="31"/>
      <c r="J421" s="31"/>
      <c r="K421" s="31"/>
      <c r="L421" s="31"/>
      <c r="M421" s="31"/>
    </row>
    <row r="422" spans="1:13" ht="29.25" customHeight="1">
      <c r="A422" s="1"/>
      <c r="B422" s="1"/>
      <c r="C422" s="1"/>
      <c r="D422" s="1"/>
      <c r="E422" s="1"/>
      <c r="F422" s="1"/>
      <c r="G422" s="1"/>
      <c r="H422" s="31"/>
      <c r="I422" s="31"/>
      <c r="J422" s="31"/>
      <c r="K422" s="31"/>
      <c r="L422" s="31"/>
      <c r="M422" s="31"/>
    </row>
    <row r="423" spans="1:13" ht="15.75">
      <c r="A423" s="1"/>
      <c r="B423" s="1"/>
      <c r="C423" s="1"/>
      <c r="D423" s="1"/>
      <c r="E423" s="1"/>
      <c r="F423" s="1"/>
      <c r="G423" s="1"/>
      <c r="H423" s="31"/>
      <c r="I423" s="31"/>
      <c r="J423" s="31"/>
      <c r="K423" s="31"/>
      <c r="L423" s="31"/>
      <c r="M423" s="31"/>
    </row>
    <row r="424" spans="1:13" ht="15.75">
      <c r="A424" s="1"/>
      <c r="B424" s="1"/>
      <c r="C424" s="1"/>
      <c r="D424" s="1"/>
      <c r="E424" s="1"/>
      <c r="F424" s="1"/>
      <c r="G424" s="1"/>
      <c r="H424" s="31"/>
      <c r="I424" s="31"/>
      <c r="J424" s="31"/>
      <c r="K424" s="31"/>
      <c r="L424" s="31"/>
      <c r="M424" s="31"/>
    </row>
    <row r="425" spans="1:13" ht="15.75">
      <c r="A425" s="1"/>
      <c r="B425" s="1"/>
      <c r="C425" s="1"/>
      <c r="D425" s="1"/>
      <c r="E425" s="1"/>
      <c r="F425" s="1"/>
      <c r="G425" s="1"/>
      <c r="H425" s="31"/>
      <c r="I425" s="31"/>
      <c r="J425" s="31"/>
      <c r="K425" s="31"/>
      <c r="L425" s="31"/>
      <c r="M425" s="31"/>
    </row>
    <row r="426" spans="1:13" ht="15.75">
      <c r="A426" s="1"/>
      <c r="B426" s="1"/>
      <c r="C426" s="1"/>
      <c r="D426" s="1"/>
      <c r="E426" s="1"/>
      <c r="F426" s="1"/>
      <c r="G426" s="1"/>
      <c r="H426" s="31"/>
      <c r="I426" s="31"/>
      <c r="J426" s="31"/>
      <c r="K426" s="31"/>
      <c r="L426" s="31"/>
      <c r="M426" s="31"/>
    </row>
    <row r="427" spans="1:13" ht="15.75">
      <c r="A427" s="1"/>
      <c r="B427" s="1"/>
      <c r="C427" s="1"/>
      <c r="D427" s="1"/>
      <c r="E427" s="1"/>
      <c r="F427" s="1"/>
      <c r="G427" s="1"/>
      <c r="H427" s="31"/>
      <c r="I427" s="31"/>
      <c r="J427" s="31"/>
      <c r="K427" s="31"/>
      <c r="L427" s="31"/>
      <c r="M427" s="31"/>
    </row>
    <row r="428" spans="1:13" ht="15.75">
      <c r="A428" s="1"/>
      <c r="B428" s="1"/>
      <c r="C428" s="1"/>
      <c r="D428" s="1"/>
      <c r="E428" s="1"/>
      <c r="F428" s="1"/>
      <c r="G428" s="1"/>
      <c r="H428" s="31"/>
      <c r="I428" s="31"/>
      <c r="J428" s="31"/>
      <c r="K428" s="31"/>
      <c r="L428" s="31"/>
      <c r="M428" s="31"/>
    </row>
    <row r="429" spans="1:13" ht="15.75">
      <c r="A429" s="1"/>
      <c r="B429" s="1"/>
      <c r="C429" s="1"/>
      <c r="D429" s="1"/>
      <c r="E429" s="1"/>
      <c r="F429" s="1"/>
      <c r="G429" s="1"/>
      <c r="H429" s="31"/>
      <c r="I429" s="31"/>
      <c r="J429" s="31"/>
      <c r="K429" s="31"/>
      <c r="L429" s="31"/>
      <c r="M429" s="31"/>
    </row>
    <row r="430" spans="1:13" ht="15.75">
      <c r="A430" s="1"/>
      <c r="B430" s="1"/>
      <c r="C430" s="1"/>
      <c r="D430" s="1"/>
      <c r="E430" s="1"/>
      <c r="F430" s="1"/>
      <c r="G430" s="1"/>
      <c r="H430" s="31"/>
      <c r="I430" s="31"/>
      <c r="J430" s="31"/>
      <c r="K430" s="31"/>
      <c r="L430" s="31"/>
      <c r="M430" s="31"/>
    </row>
    <row r="431" spans="1:13" ht="15.75">
      <c r="A431" s="1"/>
      <c r="B431" s="1"/>
      <c r="C431" s="1"/>
      <c r="D431" s="1"/>
      <c r="E431" s="1"/>
      <c r="F431" s="1"/>
      <c r="G431" s="1"/>
      <c r="H431" s="31"/>
      <c r="I431" s="31"/>
      <c r="J431" s="31"/>
      <c r="K431" s="31"/>
      <c r="L431" s="31"/>
      <c r="M431" s="31"/>
    </row>
    <row r="432" spans="1:13" ht="15.75">
      <c r="A432" s="1"/>
      <c r="B432" s="1"/>
      <c r="C432" s="1"/>
      <c r="D432" s="1"/>
      <c r="E432" s="1"/>
      <c r="F432" s="1"/>
      <c r="G432" s="1"/>
      <c r="H432" s="31"/>
      <c r="I432" s="31"/>
      <c r="J432" s="31"/>
      <c r="K432" s="31"/>
      <c r="L432" s="31"/>
      <c r="M432" s="31"/>
    </row>
    <row r="433" spans="1:13" ht="15.75">
      <c r="A433" s="1"/>
      <c r="B433" s="1"/>
      <c r="C433" s="1"/>
      <c r="D433" s="1"/>
      <c r="E433" s="1"/>
      <c r="F433" s="1"/>
      <c r="G433" s="1"/>
      <c r="H433" s="31"/>
      <c r="I433" s="31"/>
      <c r="J433" s="31"/>
      <c r="K433" s="31"/>
      <c r="L433" s="31"/>
      <c r="M433" s="31"/>
    </row>
    <row r="434" spans="1:13" ht="15.75">
      <c r="A434" s="1"/>
      <c r="B434" s="1"/>
      <c r="C434" s="1"/>
      <c r="D434" s="1"/>
      <c r="E434" s="1"/>
      <c r="F434" s="1"/>
      <c r="G434" s="1"/>
      <c r="H434" s="31"/>
      <c r="I434" s="31"/>
      <c r="J434" s="31"/>
      <c r="K434" s="31"/>
      <c r="L434" s="31"/>
      <c r="M434" s="31"/>
    </row>
    <row r="435" spans="1:13" ht="15.75">
      <c r="A435" s="1"/>
      <c r="B435" s="1"/>
      <c r="C435" s="1"/>
      <c r="D435" s="1"/>
      <c r="E435" s="1"/>
      <c r="F435" s="1"/>
      <c r="G435" s="1"/>
      <c r="H435" s="31"/>
      <c r="I435" s="31"/>
      <c r="J435" s="31"/>
      <c r="K435" s="31"/>
      <c r="L435" s="31"/>
      <c r="M435" s="31"/>
    </row>
    <row r="436" spans="1:13" ht="15.75">
      <c r="A436" s="1"/>
      <c r="B436" s="1"/>
      <c r="C436" s="1"/>
      <c r="D436" s="1"/>
      <c r="E436" s="1"/>
      <c r="F436" s="1"/>
      <c r="G436" s="1"/>
      <c r="H436" s="31"/>
      <c r="I436" s="31"/>
      <c r="J436" s="31"/>
      <c r="K436" s="31"/>
      <c r="L436" s="31"/>
      <c r="M436" s="31"/>
    </row>
    <row r="437" spans="1:13" ht="15.75">
      <c r="A437" s="1"/>
      <c r="B437" s="1"/>
      <c r="C437" s="1"/>
      <c r="D437" s="1"/>
      <c r="E437" s="1"/>
      <c r="F437" s="1"/>
      <c r="G437" s="1"/>
      <c r="H437" s="31"/>
      <c r="I437" s="31"/>
      <c r="J437" s="31"/>
      <c r="K437" s="31"/>
      <c r="L437" s="31"/>
      <c r="M437" s="31"/>
    </row>
    <row r="438" spans="1:13" ht="15.75">
      <c r="A438" s="1"/>
      <c r="B438" s="1"/>
      <c r="C438" s="1"/>
      <c r="D438" s="1"/>
      <c r="E438" s="1"/>
      <c r="F438" s="1"/>
      <c r="G438" s="1"/>
      <c r="H438" s="31"/>
      <c r="I438" s="31"/>
      <c r="J438" s="31"/>
      <c r="K438" s="31"/>
      <c r="L438" s="31"/>
      <c r="M438" s="31"/>
    </row>
    <row r="439" spans="1:13" ht="15.75">
      <c r="A439" s="1"/>
      <c r="B439" s="1"/>
      <c r="C439" s="1"/>
      <c r="D439" s="1"/>
      <c r="E439" s="1"/>
      <c r="F439" s="1"/>
      <c r="G439" s="1"/>
      <c r="H439" s="31"/>
      <c r="I439" s="31"/>
      <c r="J439" s="31"/>
      <c r="K439" s="31"/>
      <c r="L439" s="31"/>
      <c r="M439" s="31"/>
    </row>
    <row r="440" spans="1:13" ht="15.75">
      <c r="A440" s="1"/>
      <c r="B440" s="1"/>
      <c r="C440" s="1"/>
      <c r="D440" s="1"/>
      <c r="E440" s="1"/>
      <c r="F440" s="1"/>
      <c r="G440" s="1"/>
      <c r="H440" s="31"/>
      <c r="I440" s="31"/>
      <c r="J440" s="31"/>
      <c r="K440" s="31"/>
      <c r="L440" s="31"/>
      <c r="M440" s="31"/>
    </row>
    <row r="441" spans="1:13" ht="15.75">
      <c r="A441" s="1"/>
      <c r="B441" s="1"/>
      <c r="C441" s="1"/>
      <c r="D441" s="1"/>
      <c r="E441" s="1"/>
      <c r="F441" s="1"/>
      <c r="G441" s="1"/>
      <c r="H441" s="31"/>
      <c r="I441" s="31"/>
      <c r="J441" s="31"/>
      <c r="K441" s="31"/>
      <c r="L441" s="31"/>
      <c r="M441" s="31"/>
    </row>
    <row r="442" spans="1:13" ht="15.75">
      <c r="A442" s="1"/>
      <c r="B442" s="1"/>
      <c r="C442" s="1"/>
      <c r="D442" s="1"/>
      <c r="E442" s="1"/>
      <c r="F442" s="1"/>
      <c r="G442" s="1"/>
      <c r="H442" s="31"/>
      <c r="I442" s="31"/>
      <c r="J442" s="31"/>
      <c r="K442" s="31"/>
      <c r="L442" s="31"/>
      <c r="M442" s="31"/>
    </row>
    <row r="443" spans="1:13" ht="15.75">
      <c r="A443" s="1"/>
      <c r="B443" s="1"/>
      <c r="C443" s="1"/>
      <c r="D443" s="1"/>
      <c r="E443" s="1"/>
      <c r="F443" s="1"/>
      <c r="G443" s="1"/>
      <c r="H443" s="31"/>
      <c r="I443" s="31"/>
      <c r="J443" s="31"/>
      <c r="K443" s="31"/>
      <c r="L443" s="31"/>
      <c r="M443" s="31"/>
    </row>
    <row r="444" spans="1:13" ht="15.75">
      <c r="A444" s="1"/>
      <c r="B444" s="1"/>
      <c r="C444" s="1"/>
      <c r="D444" s="1"/>
      <c r="E444" s="1"/>
      <c r="F444" s="1"/>
      <c r="G444" s="1"/>
      <c r="H444" s="31"/>
      <c r="I444" s="31"/>
      <c r="J444" s="31"/>
      <c r="K444" s="31"/>
      <c r="L444" s="31"/>
      <c r="M444" s="31"/>
    </row>
    <row r="445" spans="1:13" ht="15.75">
      <c r="A445" s="1"/>
      <c r="B445" s="1"/>
      <c r="C445" s="1"/>
      <c r="D445" s="1"/>
      <c r="E445" s="1"/>
      <c r="F445" s="1"/>
      <c r="G445" s="1"/>
      <c r="H445" s="31"/>
      <c r="I445" s="31"/>
      <c r="J445" s="31"/>
      <c r="K445" s="31"/>
      <c r="L445" s="31"/>
      <c r="M445" s="31"/>
    </row>
    <row r="446" spans="1:13" ht="15.75">
      <c r="A446" s="1"/>
      <c r="B446" s="1"/>
      <c r="C446" s="1"/>
      <c r="D446" s="1"/>
      <c r="E446" s="1"/>
      <c r="F446" s="1"/>
      <c r="G446" s="1"/>
      <c r="H446" s="31"/>
      <c r="I446" s="31"/>
      <c r="J446" s="31"/>
      <c r="K446" s="31"/>
      <c r="L446" s="31"/>
      <c r="M446" s="31"/>
    </row>
    <row r="447" spans="1:13" ht="15.75">
      <c r="A447" s="1"/>
      <c r="B447" s="1"/>
      <c r="C447" s="1"/>
      <c r="D447" s="1"/>
      <c r="E447" s="1"/>
      <c r="F447" s="1"/>
      <c r="G447" s="1"/>
      <c r="H447" s="31"/>
      <c r="I447" s="31"/>
      <c r="J447" s="31"/>
      <c r="K447" s="31"/>
      <c r="L447" s="31"/>
      <c r="M447" s="31"/>
    </row>
    <row r="448" spans="1:13" ht="15.75">
      <c r="A448" s="1"/>
      <c r="B448" s="1"/>
      <c r="C448" s="1"/>
      <c r="D448" s="1"/>
      <c r="E448" s="1"/>
      <c r="F448" s="1"/>
      <c r="G448" s="1"/>
      <c r="H448" s="31"/>
      <c r="I448" s="31"/>
      <c r="J448" s="31"/>
      <c r="K448" s="31"/>
      <c r="L448" s="31"/>
      <c r="M448" s="31"/>
    </row>
    <row r="449" spans="1:13" ht="41.25" customHeight="1">
      <c r="A449" s="1"/>
      <c r="B449" s="1"/>
      <c r="C449" s="1"/>
      <c r="D449" s="1"/>
      <c r="E449" s="1"/>
      <c r="F449" s="1"/>
      <c r="G449" s="1"/>
      <c r="H449" s="31"/>
      <c r="I449" s="31"/>
      <c r="J449" s="31"/>
      <c r="K449" s="31"/>
      <c r="L449" s="31"/>
      <c r="M449" s="31"/>
    </row>
    <row r="450" spans="1:13" ht="15.75">
      <c r="A450" s="1"/>
      <c r="B450" s="1"/>
      <c r="C450" s="1"/>
      <c r="D450" s="1"/>
      <c r="E450" s="1"/>
      <c r="F450" s="1"/>
      <c r="G450" s="1"/>
      <c r="H450" s="31"/>
      <c r="I450" s="31"/>
      <c r="J450" s="31"/>
      <c r="K450" s="31"/>
      <c r="L450" s="31"/>
      <c r="M450" s="31"/>
    </row>
    <row r="451" spans="1:13" ht="15.75">
      <c r="A451" s="1"/>
      <c r="B451" s="1"/>
      <c r="C451" s="1"/>
      <c r="D451" s="1"/>
      <c r="E451" s="1"/>
      <c r="F451" s="1"/>
      <c r="G451" s="1"/>
      <c r="H451" s="31"/>
      <c r="I451" s="31"/>
      <c r="J451" s="31"/>
      <c r="K451" s="31"/>
      <c r="L451" s="31"/>
      <c r="M451" s="31"/>
    </row>
    <row r="452" spans="1:13" ht="15.75">
      <c r="A452" s="1"/>
      <c r="B452" s="1"/>
      <c r="C452" s="1"/>
      <c r="D452" s="1"/>
      <c r="E452" s="1"/>
      <c r="F452" s="1"/>
      <c r="G452" s="1"/>
      <c r="H452" s="31"/>
      <c r="I452" s="31"/>
      <c r="J452" s="31"/>
      <c r="K452" s="31"/>
      <c r="L452" s="31"/>
      <c r="M452" s="31"/>
    </row>
    <row r="453" spans="1:13" ht="15.75">
      <c r="A453" s="1"/>
      <c r="B453" s="1"/>
      <c r="C453" s="1"/>
      <c r="D453" s="1"/>
      <c r="E453" s="1"/>
      <c r="F453" s="1"/>
      <c r="G453" s="1"/>
      <c r="H453" s="31"/>
      <c r="I453" s="31"/>
      <c r="J453" s="31"/>
      <c r="K453" s="31"/>
      <c r="L453" s="31"/>
      <c r="M453" s="31"/>
    </row>
    <row r="454" spans="1:13" ht="15.75">
      <c r="A454" s="1"/>
      <c r="B454" s="1"/>
      <c r="C454" s="1"/>
      <c r="D454" s="1"/>
      <c r="E454" s="1"/>
      <c r="F454" s="1"/>
      <c r="G454" s="1"/>
      <c r="H454" s="31"/>
      <c r="I454" s="31"/>
      <c r="J454" s="31"/>
      <c r="K454" s="31"/>
      <c r="L454" s="31"/>
      <c r="M454" s="31"/>
    </row>
    <row r="455" spans="1:13" ht="15.75">
      <c r="A455" s="1"/>
      <c r="B455" s="1"/>
      <c r="C455" s="1"/>
      <c r="D455" s="1"/>
      <c r="E455" s="1"/>
      <c r="F455" s="1"/>
      <c r="G455" s="1"/>
      <c r="H455" s="31"/>
      <c r="I455" s="31"/>
      <c r="J455" s="31"/>
      <c r="K455" s="31"/>
      <c r="L455" s="31"/>
      <c r="M455" s="31"/>
    </row>
    <row r="456" spans="1:13" ht="15.75">
      <c r="A456" s="1"/>
      <c r="B456" s="1"/>
      <c r="C456" s="1"/>
      <c r="D456" s="1"/>
      <c r="E456" s="1"/>
      <c r="F456" s="1"/>
      <c r="G456" s="1"/>
      <c r="H456" s="31"/>
      <c r="I456" s="31"/>
      <c r="J456" s="31"/>
      <c r="K456" s="31"/>
      <c r="L456" s="31"/>
      <c r="M456" s="31"/>
    </row>
    <row r="457" spans="1:13" ht="15.75">
      <c r="A457" s="1"/>
      <c r="B457" s="1"/>
      <c r="C457" s="1"/>
      <c r="D457" s="1"/>
      <c r="E457" s="1"/>
      <c r="F457" s="1"/>
      <c r="G457" s="1"/>
      <c r="H457" s="31"/>
      <c r="I457" s="31"/>
      <c r="J457" s="31"/>
      <c r="K457" s="31"/>
      <c r="L457" s="31"/>
      <c r="M457" s="31"/>
    </row>
    <row r="458" spans="1:13" ht="15.75">
      <c r="A458" s="1"/>
      <c r="B458" s="1"/>
      <c r="C458" s="1"/>
      <c r="D458" s="1"/>
      <c r="E458" s="1"/>
      <c r="F458" s="1"/>
      <c r="G458" s="1"/>
      <c r="H458" s="31"/>
      <c r="I458" s="31"/>
      <c r="J458" s="31"/>
      <c r="K458" s="31"/>
      <c r="L458" s="31"/>
      <c r="M458" s="31"/>
    </row>
    <row r="459" spans="1:13" ht="15.75">
      <c r="A459" s="1"/>
      <c r="B459" s="1"/>
      <c r="C459" s="1"/>
      <c r="D459" s="1"/>
      <c r="E459" s="1"/>
      <c r="F459" s="1"/>
      <c r="G459" s="1"/>
      <c r="H459" s="31"/>
      <c r="I459" s="31"/>
      <c r="J459" s="31"/>
      <c r="K459" s="31"/>
      <c r="L459" s="31"/>
      <c r="M459" s="31"/>
    </row>
    <row r="460" spans="1:13" ht="15.75">
      <c r="A460" s="1"/>
      <c r="B460" s="1"/>
      <c r="C460" s="1"/>
      <c r="D460" s="1"/>
      <c r="E460" s="1"/>
      <c r="F460" s="1"/>
      <c r="G460" s="1"/>
      <c r="H460" s="31"/>
      <c r="I460" s="31"/>
      <c r="J460" s="31"/>
      <c r="K460" s="31"/>
      <c r="L460" s="31"/>
      <c r="M460" s="31"/>
    </row>
    <row r="461" spans="1:13" ht="15.75">
      <c r="A461" s="1"/>
      <c r="B461" s="1"/>
      <c r="C461" s="1"/>
      <c r="D461" s="1"/>
      <c r="E461" s="1"/>
      <c r="F461" s="1"/>
      <c r="G461" s="1"/>
      <c r="H461" s="31"/>
      <c r="I461" s="31"/>
      <c r="J461" s="31"/>
      <c r="K461" s="31"/>
      <c r="L461" s="31"/>
      <c r="M461" s="31"/>
    </row>
    <row r="462" spans="1:13" ht="15.75">
      <c r="A462" s="1"/>
      <c r="B462" s="1"/>
      <c r="C462" s="1"/>
      <c r="D462" s="1"/>
      <c r="E462" s="1"/>
      <c r="F462" s="1"/>
      <c r="G462" s="1"/>
      <c r="H462" s="31"/>
      <c r="I462" s="31"/>
      <c r="J462" s="31"/>
      <c r="K462" s="31"/>
      <c r="L462" s="31"/>
      <c r="M462" s="31"/>
    </row>
    <row r="463" spans="1:10" ht="15.75">
      <c r="A463" s="1"/>
      <c r="B463" s="1"/>
      <c r="C463" s="1"/>
      <c r="D463" s="1"/>
      <c r="E463" s="1"/>
      <c r="F463" s="1"/>
      <c r="G463" s="1"/>
      <c r="H463" s="73"/>
      <c r="I463" s="31"/>
      <c r="J463" s="31"/>
    </row>
    <row r="464" spans="1:10" ht="15.75">
      <c r="A464" s="1"/>
      <c r="B464" s="1"/>
      <c r="C464" s="1"/>
      <c r="D464" s="1"/>
      <c r="E464" s="1"/>
      <c r="F464" s="1"/>
      <c r="G464" s="1"/>
      <c r="H464" s="31"/>
      <c r="I464" s="31"/>
      <c r="J464" s="31"/>
    </row>
    <row r="465" spans="1:10" ht="15.75">
      <c r="A465" s="1"/>
      <c r="B465" s="1"/>
      <c r="C465" s="1"/>
      <c r="D465" s="1"/>
      <c r="E465" s="1"/>
      <c r="F465" s="1"/>
      <c r="G465" s="1"/>
      <c r="H465" s="31"/>
      <c r="I465" s="31"/>
      <c r="J465" s="31"/>
    </row>
    <row r="466" spans="1:10" ht="15.75">
      <c r="A466" s="1"/>
      <c r="B466" s="1"/>
      <c r="C466" s="1"/>
      <c r="D466" s="1"/>
      <c r="E466" s="1"/>
      <c r="F466" s="1"/>
      <c r="G466" s="1"/>
      <c r="H466" s="31"/>
      <c r="I466" s="31"/>
      <c r="J466" s="31"/>
    </row>
    <row r="467" spans="1:10" ht="15.75">
      <c r="A467" s="1"/>
      <c r="B467" s="1"/>
      <c r="C467" s="1"/>
      <c r="D467" s="1"/>
      <c r="E467" s="1"/>
      <c r="F467" s="1"/>
      <c r="G467" s="1"/>
      <c r="H467" s="31"/>
      <c r="I467" s="31"/>
      <c r="J467" s="31"/>
    </row>
    <row r="468" spans="1:10" ht="15.75">
      <c r="A468" s="1"/>
      <c r="B468" s="1"/>
      <c r="C468" s="1"/>
      <c r="D468" s="1"/>
      <c r="E468" s="1"/>
      <c r="F468" s="1"/>
      <c r="G468" s="1"/>
      <c r="H468" s="31"/>
      <c r="I468" s="31"/>
      <c r="J468" s="31"/>
    </row>
    <row r="469" spans="1:10" ht="15.75">
      <c r="A469" s="1"/>
      <c r="B469" s="1"/>
      <c r="C469" s="1"/>
      <c r="D469" s="1"/>
      <c r="E469" s="1"/>
      <c r="F469" s="1"/>
      <c r="G469" s="1"/>
      <c r="H469" s="31"/>
      <c r="I469" s="31"/>
      <c r="J469" s="31"/>
    </row>
    <row r="470" spans="1:10" ht="15.75">
      <c r="A470" s="1"/>
      <c r="B470" s="1"/>
      <c r="C470" s="1"/>
      <c r="D470" s="1"/>
      <c r="E470" s="1"/>
      <c r="F470" s="1"/>
      <c r="G470" s="1"/>
      <c r="H470" s="31"/>
      <c r="I470" s="31"/>
      <c r="J470" s="31"/>
    </row>
    <row r="471" spans="1:10" ht="15.75">
      <c r="A471" s="1"/>
      <c r="B471" s="1"/>
      <c r="C471" s="1"/>
      <c r="D471" s="1"/>
      <c r="E471" s="1"/>
      <c r="F471" s="1"/>
      <c r="G471" s="1"/>
      <c r="H471" s="31"/>
      <c r="I471" s="31"/>
      <c r="J471" s="31"/>
    </row>
    <row r="472" spans="1:10" ht="15.75">
      <c r="A472" s="1"/>
      <c r="B472" s="1"/>
      <c r="C472" s="1"/>
      <c r="D472" s="1"/>
      <c r="E472" s="1"/>
      <c r="F472" s="1"/>
      <c r="G472" s="1"/>
      <c r="H472" s="31"/>
      <c r="I472" s="31"/>
      <c r="J472" s="31"/>
    </row>
    <row r="473" spans="1:10" ht="15.75">
      <c r="A473" s="1"/>
      <c r="B473" s="1"/>
      <c r="C473" s="1"/>
      <c r="D473" s="1"/>
      <c r="E473" s="1"/>
      <c r="F473" s="1"/>
      <c r="G473" s="1"/>
      <c r="H473" s="31"/>
      <c r="I473" s="31"/>
      <c r="J473" s="31"/>
    </row>
    <row r="474" spans="1:10" ht="15.75">
      <c r="A474" s="1"/>
      <c r="B474" s="1"/>
      <c r="C474" s="1"/>
      <c r="D474" s="1"/>
      <c r="E474" s="1"/>
      <c r="F474" s="1"/>
      <c r="G474" s="1"/>
      <c r="H474" s="31"/>
      <c r="I474" s="31"/>
      <c r="J474" s="31"/>
    </row>
    <row r="475" spans="1:10" ht="15.75">
      <c r="A475" s="1"/>
      <c r="B475" s="1"/>
      <c r="C475" s="1"/>
      <c r="D475" s="1"/>
      <c r="E475" s="1"/>
      <c r="F475" s="1"/>
      <c r="G475" s="1"/>
      <c r="H475" s="31"/>
      <c r="I475" s="31"/>
      <c r="J475" s="31"/>
    </row>
    <row r="476" spans="1:10" ht="15.75">
      <c r="A476" s="1"/>
      <c r="B476" s="1"/>
      <c r="C476" s="1"/>
      <c r="D476" s="1"/>
      <c r="E476" s="1"/>
      <c r="F476" s="1"/>
      <c r="G476" s="1"/>
      <c r="H476" s="31"/>
      <c r="I476" s="31"/>
      <c r="J476" s="31"/>
    </row>
    <row r="477" spans="1:10" ht="15.75">
      <c r="A477" s="1"/>
      <c r="B477" s="1"/>
      <c r="C477" s="1"/>
      <c r="D477" s="1"/>
      <c r="E477" s="1"/>
      <c r="F477" s="1"/>
      <c r="G477" s="1"/>
      <c r="H477" s="31"/>
      <c r="I477" s="31"/>
      <c r="J477" s="31"/>
    </row>
    <row r="478" spans="1:10" ht="15.75">
      <c r="A478" s="1"/>
      <c r="B478" s="1"/>
      <c r="C478" s="1"/>
      <c r="D478" s="1"/>
      <c r="E478" s="1"/>
      <c r="F478" s="1"/>
      <c r="G478" s="1"/>
      <c r="H478" s="31"/>
      <c r="I478" s="31"/>
      <c r="J478" s="31"/>
    </row>
    <row r="479" spans="1:10" ht="15.75">
      <c r="A479" s="1"/>
      <c r="B479" s="1"/>
      <c r="C479" s="1"/>
      <c r="D479" s="1"/>
      <c r="E479" s="1"/>
      <c r="F479" s="1"/>
      <c r="G479" s="1"/>
      <c r="H479" s="31"/>
      <c r="I479" s="31"/>
      <c r="J479" s="31"/>
    </row>
    <row r="480" spans="1:10" ht="15.75">
      <c r="A480" s="1"/>
      <c r="B480" s="1"/>
      <c r="C480" s="1"/>
      <c r="D480" s="1"/>
      <c r="E480" s="1"/>
      <c r="F480" s="1"/>
      <c r="G480" s="1"/>
      <c r="H480" s="31"/>
      <c r="I480" s="31"/>
      <c r="J480" s="31"/>
    </row>
    <row r="481" spans="1:10" ht="15.75">
      <c r="A481" s="1"/>
      <c r="B481" s="1"/>
      <c r="C481" s="1"/>
      <c r="D481" s="1"/>
      <c r="E481" s="1"/>
      <c r="F481" s="1"/>
      <c r="G481" s="1"/>
      <c r="H481" s="31"/>
      <c r="I481" s="31"/>
      <c r="J481" s="31"/>
    </row>
    <row r="482" spans="1:10" ht="15.75">
      <c r="A482" s="1"/>
      <c r="B482" s="1"/>
      <c r="C482" s="1"/>
      <c r="D482" s="1"/>
      <c r="E482" s="1"/>
      <c r="F482" s="1"/>
      <c r="G482" s="1"/>
      <c r="H482" s="31"/>
      <c r="I482" s="31"/>
      <c r="J482" s="31"/>
    </row>
    <row r="483" spans="1:10" ht="15.75">
      <c r="A483" s="1"/>
      <c r="B483" s="1"/>
      <c r="C483" s="1"/>
      <c r="D483" s="1"/>
      <c r="E483" s="1"/>
      <c r="F483" s="1"/>
      <c r="G483" s="1"/>
      <c r="H483" s="31"/>
      <c r="I483" s="31"/>
      <c r="J483" s="31"/>
    </row>
    <row r="484" spans="1:10" ht="15.75">
      <c r="A484" s="1"/>
      <c r="B484" s="1"/>
      <c r="C484" s="1"/>
      <c r="D484" s="1"/>
      <c r="E484" s="1"/>
      <c r="F484" s="1"/>
      <c r="G484" s="1"/>
      <c r="H484" s="31"/>
      <c r="I484" s="31"/>
      <c r="J484" s="31"/>
    </row>
    <row r="485" spans="1:10" ht="15.75">
      <c r="A485" s="1"/>
      <c r="B485" s="1"/>
      <c r="C485" s="1"/>
      <c r="D485" s="1"/>
      <c r="E485" s="1"/>
      <c r="F485" s="1"/>
      <c r="G485" s="1"/>
      <c r="H485" s="31"/>
      <c r="I485" s="31"/>
      <c r="J485" s="31"/>
    </row>
    <row r="486" spans="1:10" ht="15.75">
      <c r="A486" s="1"/>
      <c r="B486" s="1"/>
      <c r="C486" s="1"/>
      <c r="D486" s="1"/>
      <c r="E486" s="1"/>
      <c r="F486" s="1"/>
      <c r="G486" s="1"/>
      <c r="H486" s="31"/>
      <c r="I486" s="31"/>
      <c r="J486" s="31"/>
    </row>
    <row r="487" spans="1:10" ht="15.75">
      <c r="A487" s="1"/>
      <c r="B487" s="1"/>
      <c r="C487" s="1"/>
      <c r="D487" s="1"/>
      <c r="E487" s="1"/>
      <c r="F487" s="1"/>
      <c r="G487" s="1"/>
      <c r="H487" s="31"/>
      <c r="I487" s="31"/>
      <c r="J487" s="31"/>
    </row>
    <row r="488" spans="1:10" ht="15.75">
      <c r="A488" s="1"/>
      <c r="B488" s="1"/>
      <c r="C488" s="1"/>
      <c r="D488" s="1"/>
      <c r="E488" s="1"/>
      <c r="F488" s="1"/>
      <c r="G488" s="1"/>
      <c r="H488" s="31"/>
      <c r="I488" s="31"/>
      <c r="J488" s="31"/>
    </row>
    <row r="489" spans="1:10" ht="15.75">
      <c r="A489" s="1"/>
      <c r="B489" s="1"/>
      <c r="C489" s="1"/>
      <c r="D489" s="1"/>
      <c r="E489" s="1"/>
      <c r="F489" s="1"/>
      <c r="G489" s="1"/>
      <c r="H489" s="31"/>
      <c r="I489" s="31"/>
      <c r="J489" s="31"/>
    </row>
    <row r="490" spans="1:10" ht="15.75">
      <c r="A490" s="1"/>
      <c r="B490" s="1"/>
      <c r="C490" s="1"/>
      <c r="D490" s="1"/>
      <c r="E490" s="1"/>
      <c r="F490" s="1"/>
      <c r="G490" s="1"/>
      <c r="H490" s="31"/>
      <c r="I490" s="31"/>
      <c r="J490" s="31"/>
    </row>
    <row r="491" spans="1:10" ht="15.75">
      <c r="A491" s="1"/>
      <c r="B491" s="1"/>
      <c r="C491" s="1"/>
      <c r="D491" s="1"/>
      <c r="E491" s="1"/>
      <c r="F491" s="1"/>
      <c r="G491" s="1"/>
      <c r="H491" s="31"/>
      <c r="I491" s="31"/>
      <c r="J491" s="31"/>
    </row>
    <row r="492" spans="1:10" ht="15.75">
      <c r="A492" s="1"/>
      <c r="B492" s="1"/>
      <c r="C492" s="1"/>
      <c r="D492" s="1"/>
      <c r="E492" s="1"/>
      <c r="F492" s="1"/>
      <c r="G492" s="1"/>
      <c r="H492" s="31"/>
      <c r="I492" s="31"/>
      <c r="J492" s="31"/>
    </row>
    <row r="493" spans="1:10" ht="15.75">
      <c r="A493" s="1"/>
      <c r="B493" s="1"/>
      <c r="C493" s="1"/>
      <c r="D493" s="1"/>
      <c r="E493" s="1"/>
      <c r="F493" s="1"/>
      <c r="G493" s="1"/>
      <c r="H493" s="31"/>
      <c r="I493" s="31"/>
      <c r="J493" s="31"/>
    </row>
    <row r="494" spans="1:10" ht="15.75">
      <c r="A494" s="1"/>
      <c r="B494" s="1"/>
      <c r="C494" s="1"/>
      <c r="D494" s="1"/>
      <c r="E494" s="1"/>
      <c r="F494" s="1"/>
      <c r="G494" s="1"/>
      <c r="H494" s="31"/>
      <c r="I494" s="31"/>
      <c r="J494" s="31"/>
    </row>
    <row r="495" spans="1:10" ht="15.75">
      <c r="A495" s="1"/>
      <c r="B495" s="1"/>
      <c r="C495" s="1"/>
      <c r="D495" s="1"/>
      <c r="E495" s="1"/>
      <c r="F495" s="1"/>
      <c r="G495" s="1"/>
      <c r="H495" s="31"/>
      <c r="I495" s="31"/>
      <c r="J495" s="31"/>
    </row>
    <row r="496" spans="1:10" ht="15.75">
      <c r="A496" s="1"/>
      <c r="B496" s="1"/>
      <c r="C496" s="1"/>
      <c r="D496" s="1"/>
      <c r="E496" s="1"/>
      <c r="F496" s="1"/>
      <c r="G496" s="1"/>
      <c r="H496" s="31"/>
      <c r="I496" s="31"/>
      <c r="J496" s="31"/>
    </row>
    <row r="497" spans="1:10" ht="15.75">
      <c r="A497" s="1"/>
      <c r="B497" s="1"/>
      <c r="C497" s="1"/>
      <c r="D497" s="1"/>
      <c r="E497" s="1"/>
      <c r="F497" s="1"/>
      <c r="G497" s="1"/>
      <c r="H497" s="31"/>
      <c r="I497" s="31"/>
      <c r="J497" s="31"/>
    </row>
    <row r="498" spans="1:10" ht="15.75">
      <c r="A498" s="1"/>
      <c r="B498" s="1"/>
      <c r="C498" s="1"/>
      <c r="D498" s="1"/>
      <c r="E498" s="1"/>
      <c r="F498" s="1"/>
      <c r="G498" s="1"/>
      <c r="H498" s="31"/>
      <c r="I498" s="31"/>
      <c r="J498" s="31"/>
    </row>
    <row r="499" spans="1:10" ht="15.75">
      <c r="A499" s="1"/>
      <c r="B499" s="1"/>
      <c r="C499" s="1"/>
      <c r="D499" s="1"/>
      <c r="E499" s="1"/>
      <c r="F499" s="1"/>
      <c r="G499" s="1"/>
      <c r="H499" s="31"/>
      <c r="I499" s="31"/>
      <c r="J499" s="31"/>
    </row>
    <row r="500" spans="1:10" ht="15.75">
      <c r="A500" s="1"/>
      <c r="B500" s="1"/>
      <c r="C500" s="1"/>
      <c r="D500" s="1"/>
      <c r="E500" s="1"/>
      <c r="F500" s="1"/>
      <c r="G500" s="1"/>
      <c r="H500" s="31"/>
      <c r="I500" s="31"/>
      <c r="J500" s="31"/>
    </row>
    <row r="501" spans="1:10" ht="15.75">
      <c r="A501" s="1"/>
      <c r="B501" s="1"/>
      <c r="C501" s="1"/>
      <c r="D501" s="1"/>
      <c r="E501" s="1"/>
      <c r="F501" s="1"/>
      <c r="G501" s="1"/>
      <c r="H501" s="31"/>
      <c r="I501" s="31"/>
      <c r="J501" s="31"/>
    </row>
    <row r="502" spans="1:10" ht="15.75">
      <c r="A502" s="1"/>
      <c r="B502" s="1"/>
      <c r="C502" s="1"/>
      <c r="D502" s="1"/>
      <c r="E502" s="1"/>
      <c r="F502" s="1"/>
      <c r="G502" s="1"/>
      <c r="H502" s="31"/>
      <c r="I502" s="31"/>
      <c r="J502" s="31"/>
    </row>
    <row r="503" spans="1:10" ht="15.75">
      <c r="A503" s="1"/>
      <c r="B503" s="1"/>
      <c r="C503" s="1"/>
      <c r="D503" s="1"/>
      <c r="E503" s="1"/>
      <c r="F503" s="1"/>
      <c r="G503" s="1"/>
      <c r="H503" s="31"/>
      <c r="I503" s="31"/>
      <c r="J503" s="31"/>
    </row>
    <row r="504" spans="1:10" ht="15.75">
      <c r="A504" s="1"/>
      <c r="B504" s="1"/>
      <c r="C504" s="1"/>
      <c r="D504" s="1"/>
      <c r="E504" s="1"/>
      <c r="F504" s="1"/>
      <c r="G504" s="1"/>
      <c r="H504" s="31"/>
      <c r="I504" s="31"/>
      <c r="J504" s="31"/>
    </row>
    <row r="505" spans="1:10" ht="15.75">
      <c r="A505" s="1"/>
      <c r="B505" s="1"/>
      <c r="C505" s="1"/>
      <c r="D505" s="1"/>
      <c r="E505" s="1"/>
      <c r="F505" s="1"/>
      <c r="G505" s="1"/>
      <c r="H505" s="31"/>
      <c r="I505" s="31"/>
      <c r="J505" s="31"/>
    </row>
    <row r="506" spans="1:10" ht="15.75">
      <c r="A506" s="1"/>
      <c r="B506" s="1"/>
      <c r="C506" s="1"/>
      <c r="D506" s="1"/>
      <c r="E506" s="1"/>
      <c r="F506" s="1"/>
      <c r="G506" s="1"/>
      <c r="H506" s="31"/>
      <c r="I506" s="31"/>
      <c r="J506" s="31"/>
    </row>
    <row r="507" spans="1:10" ht="15.75">
      <c r="A507" s="1"/>
      <c r="B507" s="1"/>
      <c r="C507" s="1"/>
      <c r="D507" s="1"/>
      <c r="E507" s="1"/>
      <c r="F507" s="1"/>
      <c r="G507" s="1"/>
      <c r="H507" s="31"/>
      <c r="I507" s="31"/>
      <c r="J507" s="31"/>
    </row>
    <row r="508" spans="1:10" ht="15.75">
      <c r="A508" s="1"/>
      <c r="B508" s="1"/>
      <c r="C508" s="1"/>
      <c r="D508" s="1"/>
      <c r="E508" s="1"/>
      <c r="F508" s="1"/>
      <c r="G508" s="1"/>
      <c r="H508" s="31"/>
      <c r="I508" s="31"/>
      <c r="J508" s="31"/>
    </row>
    <row r="509" spans="1:10" ht="15.75">
      <c r="A509" s="1"/>
      <c r="B509" s="1"/>
      <c r="C509" s="1"/>
      <c r="D509" s="1"/>
      <c r="E509" s="1"/>
      <c r="F509" s="1"/>
      <c r="G509" s="1"/>
      <c r="H509" s="31"/>
      <c r="I509" s="31"/>
      <c r="J509" s="31"/>
    </row>
    <row r="510" spans="1:10" ht="15.75">
      <c r="A510" s="1"/>
      <c r="B510" s="1"/>
      <c r="C510" s="1"/>
      <c r="D510" s="1"/>
      <c r="E510" s="1"/>
      <c r="F510" s="1"/>
      <c r="G510" s="1"/>
      <c r="H510" s="31"/>
      <c r="I510" s="31"/>
      <c r="J510" s="31"/>
    </row>
    <row r="511" spans="1:10" ht="15.75">
      <c r="A511" s="1"/>
      <c r="B511" s="1"/>
      <c r="C511" s="1"/>
      <c r="D511" s="1"/>
      <c r="E511" s="1"/>
      <c r="F511" s="1"/>
      <c r="G511" s="1"/>
      <c r="H511" s="31"/>
      <c r="I511" s="31"/>
      <c r="J511" s="31"/>
    </row>
    <row r="512" spans="1:10" ht="15.75">
      <c r="A512" s="1"/>
      <c r="B512" s="1"/>
      <c r="C512" s="1"/>
      <c r="D512" s="1"/>
      <c r="E512" s="1"/>
      <c r="F512" s="1"/>
      <c r="G512" s="1"/>
      <c r="H512" s="31"/>
      <c r="I512" s="31"/>
      <c r="J512" s="31"/>
    </row>
    <row r="513" spans="1:10" ht="15.75">
      <c r="A513" s="1"/>
      <c r="B513" s="1"/>
      <c r="C513" s="1"/>
      <c r="D513" s="1"/>
      <c r="E513" s="1"/>
      <c r="F513" s="1"/>
      <c r="G513" s="1"/>
      <c r="H513" s="31"/>
      <c r="I513" s="31"/>
      <c r="J513" s="31"/>
    </row>
    <row r="514" spans="1:10" ht="15.75">
      <c r="A514" s="1"/>
      <c r="B514" s="1"/>
      <c r="C514" s="1"/>
      <c r="D514" s="1"/>
      <c r="E514" s="1"/>
      <c r="F514" s="1"/>
      <c r="G514" s="1"/>
      <c r="H514" s="31"/>
      <c r="I514" s="31"/>
      <c r="J514" s="31"/>
    </row>
    <row r="515" spans="1:10" ht="15.75">
      <c r="A515" s="1"/>
      <c r="B515" s="1"/>
      <c r="C515" s="1"/>
      <c r="D515" s="1"/>
      <c r="E515" s="1"/>
      <c r="F515" s="1"/>
      <c r="G515" s="1"/>
      <c r="H515" s="31"/>
      <c r="I515" s="31"/>
      <c r="J515" s="31"/>
    </row>
    <row r="516" spans="1:10" ht="15.75">
      <c r="A516" s="1"/>
      <c r="B516" s="1"/>
      <c r="C516" s="1"/>
      <c r="D516" s="1"/>
      <c r="E516" s="1"/>
      <c r="F516" s="1"/>
      <c r="G516" s="1"/>
      <c r="H516" s="31"/>
      <c r="I516" s="31"/>
      <c r="J516" s="31"/>
    </row>
    <row r="517" spans="1:10" ht="15.75">
      <c r="A517" s="1"/>
      <c r="B517" s="1"/>
      <c r="C517" s="1"/>
      <c r="D517" s="1"/>
      <c r="E517" s="1"/>
      <c r="F517" s="1"/>
      <c r="G517" s="1"/>
      <c r="H517" s="31"/>
      <c r="I517" s="31"/>
      <c r="J517" s="31"/>
    </row>
    <row r="518" spans="1:10" ht="15.75">
      <c r="A518" s="1"/>
      <c r="B518" s="1"/>
      <c r="C518" s="1"/>
      <c r="D518" s="1"/>
      <c r="E518" s="1"/>
      <c r="F518" s="1"/>
      <c r="G518" s="1"/>
      <c r="H518" s="31"/>
      <c r="I518" s="31"/>
      <c r="J518" s="31"/>
    </row>
    <row r="519" spans="1:10" ht="15.75">
      <c r="A519" s="1"/>
      <c r="B519" s="1"/>
      <c r="C519" s="1"/>
      <c r="D519" s="1"/>
      <c r="E519" s="1"/>
      <c r="F519" s="1"/>
      <c r="G519" s="1"/>
      <c r="H519" s="31"/>
      <c r="I519" s="31"/>
      <c r="J519" s="31"/>
    </row>
    <row r="520" spans="1:10" ht="15.75">
      <c r="A520" s="1"/>
      <c r="B520" s="1"/>
      <c r="C520" s="1"/>
      <c r="D520" s="1"/>
      <c r="E520" s="1"/>
      <c r="F520" s="1"/>
      <c r="G520" s="1"/>
      <c r="H520" s="31"/>
      <c r="I520" s="31"/>
      <c r="J520" s="31"/>
    </row>
    <row r="521" spans="1:10" ht="15.75">
      <c r="A521" s="1"/>
      <c r="B521" s="1"/>
      <c r="C521" s="1"/>
      <c r="D521" s="1"/>
      <c r="E521" s="1"/>
      <c r="F521" s="1"/>
      <c r="G521" s="1"/>
      <c r="H521" s="31"/>
      <c r="I521" s="31"/>
      <c r="J521" s="31"/>
    </row>
    <row r="522" spans="1:10" ht="15.75">
      <c r="A522" s="1"/>
      <c r="B522" s="1"/>
      <c r="C522" s="1"/>
      <c r="D522" s="1"/>
      <c r="E522" s="1"/>
      <c r="F522" s="1"/>
      <c r="G522" s="1"/>
      <c r="H522" s="31"/>
      <c r="I522" s="31"/>
      <c r="J522" s="31"/>
    </row>
    <row r="523" spans="1:10" ht="15.75">
      <c r="A523" s="1"/>
      <c r="B523" s="1"/>
      <c r="C523" s="1"/>
      <c r="D523" s="1"/>
      <c r="E523" s="1"/>
      <c r="F523" s="1"/>
      <c r="G523" s="1"/>
      <c r="H523" s="31"/>
      <c r="I523" s="31"/>
      <c r="J523" s="31"/>
    </row>
    <row r="524" spans="1:10" ht="15.75">
      <c r="A524" s="1"/>
      <c r="B524" s="1"/>
      <c r="C524" s="1"/>
      <c r="D524" s="1"/>
      <c r="E524" s="1"/>
      <c r="F524" s="1"/>
      <c r="G524" s="1"/>
      <c r="H524" s="31"/>
      <c r="I524" s="31"/>
      <c r="J524" s="31"/>
    </row>
    <row r="525" spans="1:10" ht="15.75">
      <c r="A525" s="1"/>
      <c r="B525" s="1"/>
      <c r="C525" s="1"/>
      <c r="D525" s="1"/>
      <c r="E525" s="1"/>
      <c r="F525" s="1"/>
      <c r="G525" s="1"/>
      <c r="H525" s="31"/>
      <c r="I525" s="31"/>
      <c r="J525" s="31"/>
    </row>
  </sheetData>
  <sheetProtection selectLockedCells="1" selectUnlockedCells="1"/>
  <mergeCells count="2">
    <mergeCell ref="B10:H10"/>
    <mergeCell ref="E9:H9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33"/>
  <sheetViews>
    <sheetView zoomScalePageLayoutView="0" workbookViewId="0" topLeftCell="A1">
      <selection activeCell="H38" sqref="H38"/>
    </sheetView>
  </sheetViews>
  <sheetFormatPr defaultColWidth="9.00390625" defaultRowHeight="12.75"/>
  <cols>
    <col min="2" max="2" width="64.25390625" style="0" customWidth="1"/>
    <col min="3" max="3" width="7.25390625" style="0" customWidth="1"/>
    <col min="5" max="5" width="11.875" style="0" customWidth="1"/>
    <col min="6" max="6" width="19.875" style="0" customWidth="1"/>
    <col min="8" max="8" width="19.75390625" style="0" customWidth="1"/>
    <col min="9" max="9" width="17.125" style="0" customWidth="1"/>
  </cols>
  <sheetData>
    <row r="1" spans="1:11" ht="15.75">
      <c r="A1" s="1"/>
      <c r="B1" s="1"/>
      <c r="C1" s="1"/>
      <c r="D1" s="1"/>
      <c r="E1" s="1"/>
      <c r="F1" s="1"/>
      <c r="G1" s="1"/>
      <c r="H1" s="1"/>
      <c r="I1" s="31"/>
      <c r="J1" s="31"/>
      <c r="K1" s="31"/>
    </row>
    <row r="2" spans="1:11" ht="31.5" customHeight="1">
      <c r="A2" s="1"/>
      <c r="B2" s="1"/>
      <c r="C2" s="1"/>
      <c r="D2" s="1"/>
      <c r="E2" s="1"/>
      <c r="F2" s="1"/>
      <c r="G2" s="1"/>
      <c r="H2" s="2" t="s">
        <v>161</v>
      </c>
      <c r="I2" s="31"/>
      <c r="J2" s="31"/>
      <c r="K2" s="31"/>
    </row>
    <row r="3" spans="1:11" ht="15.75">
      <c r="A3" s="1"/>
      <c r="B3" s="1"/>
      <c r="C3" s="1"/>
      <c r="D3" s="1"/>
      <c r="E3" s="1"/>
      <c r="F3" s="1"/>
      <c r="G3" s="1"/>
      <c r="H3" s="2" t="s">
        <v>1</v>
      </c>
      <c r="I3" s="31"/>
      <c r="J3" s="31"/>
      <c r="K3" s="31"/>
    </row>
    <row r="4" spans="1:11" ht="15.75">
      <c r="A4" s="1"/>
      <c r="B4" s="1"/>
      <c r="C4" s="1"/>
      <c r="D4" s="1"/>
      <c r="E4" s="1"/>
      <c r="F4" s="1"/>
      <c r="G4" s="1"/>
      <c r="H4" s="2" t="s">
        <v>2</v>
      </c>
      <c r="I4" s="31"/>
      <c r="J4" s="31"/>
      <c r="K4" s="31"/>
    </row>
    <row r="5" spans="1:11" ht="15.75">
      <c r="A5" s="1"/>
      <c r="B5" s="1"/>
      <c r="C5" s="1"/>
      <c r="D5" s="1"/>
      <c r="E5" s="1"/>
      <c r="F5" s="1"/>
      <c r="G5" s="1"/>
      <c r="H5" s="2" t="s">
        <v>854</v>
      </c>
      <c r="I5" s="31"/>
      <c r="J5" s="31"/>
      <c r="K5" s="31"/>
    </row>
    <row r="6" spans="1:11" ht="15.75">
      <c r="A6" s="1"/>
      <c r="B6" s="1"/>
      <c r="C6" s="1"/>
      <c r="D6" s="1"/>
      <c r="E6" s="1"/>
      <c r="F6" s="1"/>
      <c r="G6" s="1"/>
      <c r="H6" s="2" t="s">
        <v>114</v>
      </c>
      <c r="I6" s="31"/>
      <c r="J6" s="31"/>
      <c r="K6" s="31"/>
    </row>
    <row r="7" spans="1:11" ht="15.75">
      <c r="A7" s="1"/>
      <c r="B7" s="1"/>
      <c r="C7" s="1"/>
      <c r="D7" s="1"/>
      <c r="E7" s="1"/>
      <c r="F7" s="1"/>
      <c r="G7" s="1"/>
      <c r="H7" s="2" t="s">
        <v>660</v>
      </c>
      <c r="I7" s="31"/>
      <c r="J7" s="31"/>
      <c r="K7" s="31"/>
    </row>
    <row r="8" spans="1:11" ht="15.75">
      <c r="A8" s="1"/>
      <c r="B8" s="1"/>
      <c r="C8" s="1"/>
      <c r="D8" s="1"/>
      <c r="E8" s="1"/>
      <c r="F8" s="1"/>
      <c r="G8" s="1"/>
      <c r="H8" s="2" t="s">
        <v>661</v>
      </c>
      <c r="I8" s="31"/>
      <c r="J8" s="31"/>
      <c r="K8" s="31"/>
    </row>
    <row r="9" spans="1:11" ht="15.75">
      <c r="A9" s="1"/>
      <c r="B9" s="1"/>
      <c r="C9" s="1"/>
      <c r="D9" s="1"/>
      <c r="E9" s="235" t="s">
        <v>852</v>
      </c>
      <c r="F9" s="235"/>
      <c r="G9" s="235"/>
      <c r="H9" s="235"/>
      <c r="I9" s="76"/>
      <c r="J9" s="76"/>
      <c r="K9" s="31"/>
    </row>
    <row r="10" spans="1:11" ht="69.75" customHeight="1">
      <c r="A10" s="1"/>
      <c r="B10" s="236" t="s">
        <v>659</v>
      </c>
      <c r="C10" s="236"/>
      <c r="D10" s="236"/>
      <c r="E10" s="236"/>
      <c r="F10" s="236"/>
      <c r="G10" s="236"/>
      <c r="H10" s="236"/>
      <c r="I10" s="31"/>
      <c r="J10" s="31"/>
      <c r="K10" s="31"/>
    </row>
    <row r="11" spans="1:11" ht="37.5" customHeight="1">
      <c r="A11" s="1"/>
      <c r="B11" s="32"/>
      <c r="C11" s="32"/>
      <c r="D11" s="32"/>
      <c r="E11" s="32"/>
      <c r="F11" s="32"/>
      <c r="G11" s="32"/>
      <c r="H11" s="2" t="s">
        <v>4</v>
      </c>
      <c r="I11" s="31"/>
      <c r="J11" s="31"/>
      <c r="K11" s="31"/>
    </row>
    <row r="12" spans="1:14" ht="15.75">
      <c r="A12" s="1"/>
      <c r="B12" s="33" t="s">
        <v>159</v>
      </c>
      <c r="C12" s="34" t="s">
        <v>162</v>
      </c>
      <c r="D12" s="34" t="s">
        <v>163</v>
      </c>
      <c r="E12" s="34" t="s">
        <v>164</v>
      </c>
      <c r="F12" s="34" t="s">
        <v>165</v>
      </c>
      <c r="G12" s="34" t="s">
        <v>166</v>
      </c>
      <c r="H12" s="35" t="s">
        <v>7</v>
      </c>
      <c r="I12" s="31"/>
      <c r="J12" s="31"/>
      <c r="K12" s="31"/>
      <c r="L12" s="31"/>
      <c r="M12" s="31"/>
      <c r="N12" s="31"/>
    </row>
    <row r="13" spans="1:14" ht="15.75">
      <c r="A13" s="1"/>
      <c r="B13" s="36">
        <v>1</v>
      </c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37">
        <v>7</v>
      </c>
      <c r="I13" s="31"/>
      <c r="J13" s="31"/>
      <c r="K13" s="31"/>
      <c r="L13" s="31"/>
      <c r="M13" s="31"/>
      <c r="N13" s="31"/>
    </row>
    <row r="14" spans="1:14" ht="15.75">
      <c r="A14" s="1"/>
      <c r="B14" s="38" t="s">
        <v>167</v>
      </c>
      <c r="C14" s="39"/>
      <c r="D14" s="9"/>
      <c r="E14" s="9"/>
      <c r="F14" s="9"/>
      <c r="G14" s="9"/>
      <c r="H14" s="102">
        <f>H15+H282+H411</f>
        <v>629713145.84</v>
      </c>
      <c r="I14" s="40"/>
      <c r="J14" s="31"/>
      <c r="K14" s="31"/>
      <c r="L14" s="31"/>
      <c r="M14" s="31"/>
      <c r="N14" s="31"/>
    </row>
    <row r="15" spans="1:14" ht="15.75">
      <c r="A15" s="1"/>
      <c r="B15" s="38" t="s">
        <v>168</v>
      </c>
      <c r="C15" s="41" t="s">
        <v>160</v>
      </c>
      <c r="D15" s="9"/>
      <c r="E15" s="9"/>
      <c r="F15" s="9"/>
      <c r="G15" s="9"/>
      <c r="H15" s="102">
        <f>H16+H141+H148+H172+H215+H275+H208</f>
        <v>137118086.04000002</v>
      </c>
      <c r="I15" s="42"/>
      <c r="J15" s="31"/>
      <c r="K15" s="31"/>
      <c r="L15" s="31"/>
      <c r="M15" s="31"/>
      <c r="N15" s="31"/>
    </row>
    <row r="16" spans="1:14" ht="15.75">
      <c r="A16" s="1"/>
      <c r="B16" s="38" t="s">
        <v>169</v>
      </c>
      <c r="C16" s="41" t="s">
        <v>160</v>
      </c>
      <c r="D16" s="41" t="s">
        <v>170</v>
      </c>
      <c r="E16" s="41"/>
      <c r="F16" s="5"/>
      <c r="G16" s="41"/>
      <c r="H16" s="103">
        <f>H17+H22+H28+H64+H78+H83</f>
        <v>53937611.44</v>
      </c>
      <c r="I16" s="31"/>
      <c r="J16" s="31"/>
      <c r="K16" s="31"/>
      <c r="L16" s="31"/>
      <c r="M16" s="31"/>
      <c r="N16" s="31"/>
    </row>
    <row r="17" spans="1:14" ht="31.5">
      <c r="A17" s="1"/>
      <c r="B17" s="43" t="s">
        <v>171</v>
      </c>
      <c r="C17" s="41" t="s">
        <v>160</v>
      </c>
      <c r="D17" s="41" t="s">
        <v>170</v>
      </c>
      <c r="E17" s="41" t="s">
        <v>172</v>
      </c>
      <c r="F17" s="15"/>
      <c r="G17" s="18"/>
      <c r="H17" s="103">
        <f>H18</f>
        <v>1677465</v>
      </c>
      <c r="I17" s="31"/>
      <c r="J17" s="31"/>
      <c r="K17" s="31"/>
      <c r="L17" s="31"/>
      <c r="M17" s="31"/>
      <c r="N17" s="31"/>
    </row>
    <row r="18" spans="1:14" ht="31.5">
      <c r="A18" s="1"/>
      <c r="B18" s="44" t="s">
        <v>173</v>
      </c>
      <c r="C18" s="18" t="s">
        <v>160</v>
      </c>
      <c r="D18" s="18" t="s">
        <v>170</v>
      </c>
      <c r="E18" s="18" t="s">
        <v>172</v>
      </c>
      <c r="F18" s="15" t="s">
        <v>174</v>
      </c>
      <c r="G18" s="18"/>
      <c r="H18" s="104">
        <f>H19</f>
        <v>1677465</v>
      </c>
      <c r="I18" s="31"/>
      <c r="J18" s="31"/>
      <c r="K18" s="31"/>
      <c r="L18" s="31"/>
      <c r="M18" s="31"/>
      <c r="N18" s="31"/>
    </row>
    <row r="19" spans="1:14" ht="15.75">
      <c r="A19" s="1"/>
      <c r="B19" s="44" t="s">
        <v>175</v>
      </c>
      <c r="C19" s="18" t="s">
        <v>160</v>
      </c>
      <c r="D19" s="18" t="s">
        <v>170</v>
      </c>
      <c r="E19" s="18" t="s">
        <v>172</v>
      </c>
      <c r="F19" s="15" t="s">
        <v>176</v>
      </c>
      <c r="G19" s="18"/>
      <c r="H19" s="104">
        <f>H20</f>
        <v>1677465</v>
      </c>
      <c r="I19" s="31"/>
      <c r="J19" s="31"/>
      <c r="K19" s="31"/>
      <c r="L19" s="31"/>
      <c r="M19" s="31"/>
      <c r="N19" s="31"/>
    </row>
    <row r="20" spans="1:14" ht="31.5">
      <c r="A20" s="1"/>
      <c r="B20" s="44" t="s">
        <v>177</v>
      </c>
      <c r="C20" s="18" t="s">
        <v>160</v>
      </c>
      <c r="D20" s="18" t="s">
        <v>170</v>
      </c>
      <c r="E20" s="18" t="s">
        <v>172</v>
      </c>
      <c r="F20" s="15" t="s">
        <v>178</v>
      </c>
      <c r="G20" s="18"/>
      <c r="H20" s="104">
        <f>H21</f>
        <v>1677465</v>
      </c>
      <c r="I20" s="31"/>
      <c r="J20" s="31"/>
      <c r="K20" s="31"/>
      <c r="L20" s="31"/>
      <c r="M20" s="31"/>
      <c r="N20" s="31"/>
    </row>
    <row r="21" spans="1:14" ht="63">
      <c r="A21" s="1"/>
      <c r="B21" s="45" t="s">
        <v>179</v>
      </c>
      <c r="C21" s="47" t="s">
        <v>160</v>
      </c>
      <c r="D21" s="47" t="s">
        <v>170</v>
      </c>
      <c r="E21" s="47" t="s">
        <v>172</v>
      </c>
      <c r="F21" s="23" t="s">
        <v>178</v>
      </c>
      <c r="G21" s="47" t="s">
        <v>180</v>
      </c>
      <c r="H21" s="105">
        <v>1677465</v>
      </c>
      <c r="I21" s="31"/>
      <c r="J21" s="31"/>
      <c r="K21" s="31"/>
      <c r="L21" s="31"/>
      <c r="M21" s="31"/>
      <c r="N21" s="31"/>
    </row>
    <row r="22" spans="1:14" ht="47.25">
      <c r="A22" s="1"/>
      <c r="B22" s="46" t="s">
        <v>181</v>
      </c>
      <c r="C22" s="41" t="s">
        <v>160</v>
      </c>
      <c r="D22" s="41" t="s">
        <v>170</v>
      </c>
      <c r="E22" s="41" t="s">
        <v>182</v>
      </c>
      <c r="F22" s="15"/>
      <c r="G22" s="18"/>
      <c r="H22" s="103">
        <f>H23</f>
        <v>232883</v>
      </c>
      <c r="I22" s="31"/>
      <c r="J22" s="31"/>
      <c r="K22" s="31"/>
      <c r="L22" s="31"/>
      <c r="M22" s="31"/>
      <c r="N22" s="31"/>
    </row>
    <row r="23" spans="1:14" ht="31.5">
      <c r="A23" s="1"/>
      <c r="B23" s="44" t="s">
        <v>183</v>
      </c>
      <c r="C23" s="18" t="s">
        <v>160</v>
      </c>
      <c r="D23" s="18" t="s">
        <v>170</v>
      </c>
      <c r="E23" s="18" t="s">
        <v>182</v>
      </c>
      <c r="F23" s="15" t="s">
        <v>184</v>
      </c>
      <c r="G23" s="18"/>
      <c r="H23" s="104">
        <f>H24</f>
        <v>232883</v>
      </c>
      <c r="I23" s="31"/>
      <c r="J23" s="31"/>
      <c r="K23" s="31"/>
      <c r="L23" s="31"/>
      <c r="M23" s="31"/>
      <c r="N23" s="31"/>
    </row>
    <row r="24" spans="1:14" ht="31.5">
      <c r="A24" s="1"/>
      <c r="B24" s="44" t="s">
        <v>185</v>
      </c>
      <c r="C24" s="18" t="s">
        <v>160</v>
      </c>
      <c r="D24" s="18" t="s">
        <v>170</v>
      </c>
      <c r="E24" s="18" t="s">
        <v>182</v>
      </c>
      <c r="F24" s="15" t="s">
        <v>186</v>
      </c>
      <c r="G24" s="18"/>
      <c r="H24" s="104">
        <f>H25</f>
        <v>232883</v>
      </c>
      <c r="I24" s="31"/>
      <c r="J24" s="31"/>
      <c r="K24" s="31"/>
      <c r="L24" s="31"/>
      <c r="M24" s="31"/>
      <c r="N24" s="31"/>
    </row>
    <row r="25" spans="1:14" ht="31.5">
      <c r="A25" s="1"/>
      <c r="B25" s="44" t="s">
        <v>177</v>
      </c>
      <c r="C25" s="18" t="s">
        <v>160</v>
      </c>
      <c r="D25" s="18" t="s">
        <v>170</v>
      </c>
      <c r="E25" s="18" t="s">
        <v>182</v>
      </c>
      <c r="F25" s="15" t="s">
        <v>187</v>
      </c>
      <c r="G25" s="18"/>
      <c r="H25" s="104">
        <f>H26+H27</f>
        <v>232883</v>
      </c>
      <c r="I25" s="31"/>
      <c r="J25" s="31"/>
      <c r="K25" s="31"/>
      <c r="L25" s="31"/>
      <c r="M25" s="31"/>
      <c r="N25" s="31"/>
    </row>
    <row r="26" spans="1:14" ht="31.5">
      <c r="A26" s="1"/>
      <c r="B26" s="45" t="s">
        <v>188</v>
      </c>
      <c r="C26" s="18" t="s">
        <v>160</v>
      </c>
      <c r="D26" s="18" t="s">
        <v>170</v>
      </c>
      <c r="E26" s="18" t="s">
        <v>182</v>
      </c>
      <c r="F26" s="15" t="s">
        <v>187</v>
      </c>
      <c r="G26" s="18" t="s">
        <v>189</v>
      </c>
      <c r="H26" s="104">
        <v>231883</v>
      </c>
      <c r="I26" s="31"/>
      <c r="J26" s="31"/>
      <c r="K26" s="31"/>
      <c r="L26" s="31"/>
      <c r="M26" s="31"/>
      <c r="N26" s="31"/>
    </row>
    <row r="27" spans="1:14" ht="15.75">
      <c r="A27" s="1"/>
      <c r="B27" s="45" t="s">
        <v>190</v>
      </c>
      <c r="C27" s="18" t="s">
        <v>160</v>
      </c>
      <c r="D27" s="18" t="s">
        <v>170</v>
      </c>
      <c r="E27" s="18" t="s">
        <v>182</v>
      </c>
      <c r="F27" s="15" t="s">
        <v>187</v>
      </c>
      <c r="G27" s="18" t="s">
        <v>191</v>
      </c>
      <c r="H27" s="104">
        <v>1000</v>
      </c>
      <c r="I27" s="31"/>
      <c r="J27" s="31"/>
      <c r="K27" s="31"/>
      <c r="L27" s="31"/>
      <c r="M27" s="31"/>
      <c r="N27" s="31"/>
    </row>
    <row r="28" spans="1:14" ht="63">
      <c r="A28" s="1"/>
      <c r="B28" s="38" t="s">
        <v>192</v>
      </c>
      <c r="C28" s="41" t="s">
        <v>160</v>
      </c>
      <c r="D28" s="41" t="s">
        <v>170</v>
      </c>
      <c r="E28" s="41" t="s">
        <v>193</v>
      </c>
      <c r="F28" s="18"/>
      <c r="G28" s="18"/>
      <c r="H28" s="109">
        <f>H29+H34+H39+H44+H49+H58</f>
        <v>16072367</v>
      </c>
      <c r="I28" s="31"/>
      <c r="J28" s="31"/>
      <c r="K28" s="31"/>
      <c r="L28" s="31"/>
      <c r="M28" s="31"/>
      <c r="N28" s="31"/>
    </row>
    <row r="29" spans="1:14" ht="31.5">
      <c r="A29" s="1"/>
      <c r="B29" s="48" t="s">
        <v>202</v>
      </c>
      <c r="C29" s="41" t="s">
        <v>160</v>
      </c>
      <c r="D29" s="41" t="s">
        <v>170</v>
      </c>
      <c r="E29" s="41" t="s">
        <v>193</v>
      </c>
      <c r="F29" s="41" t="s">
        <v>203</v>
      </c>
      <c r="G29" s="41"/>
      <c r="H29" s="103">
        <f>H30</f>
        <v>25000</v>
      </c>
      <c r="I29" s="31"/>
      <c r="J29" s="31"/>
      <c r="K29" s="31"/>
      <c r="L29" s="31"/>
      <c r="M29" s="31"/>
      <c r="N29" s="31"/>
    </row>
    <row r="30" spans="1:14" ht="63">
      <c r="A30" s="1"/>
      <c r="B30" s="45" t="s">
        <v>204</v>
      </c>
      <c r="C30" s="18" t="s">
        <v>160</v>
      </c>
      <c r="D30" s="18" t="s">
        <v>170</v>
      </c>
      <c r="E30" s="18" t="s">
        <v>193</v>
      </c>
      <c r="F30" s="18" t="s">
        <v>205</v>
      </c>
      <c r="G30" s="41"/>
      <c r="H30" s="104">
        <f>H31</f>
        <v>25000</v>
      </c>
      <c r="I30" s="31"/>
      <c r="J30" s="31"/>
      <c r="K30" s="31"/>
      <c r="L30" s="31"/>
      <c r="M30" s="31"/>
      <c r="N30" s="31"/>
    </row>
    <row r="31" spans="1:14" ht="47.25">
      <c r="A31" s="1"/>
      <c r="B31" s="45" t="s">
        <v>206</v>
      </c>
      <c r="C31" s="18" t="s">
        <v>160</v>
      </c>
      <c r="D31" s="18" t="s">
        <v>170</v>
      </c>
      <c r="E31" s="18" t="s">
        <v>193</v>
      </c>
      <c r="F31" s="18" t="s">
        <v>207</v>
      </c>
      <c r="G31" s="41"/>
      <c r="H31" s="104">
        <f>H32</f>
        <v>25000</v>
      </c>
      <c r="I31" s="31"/>
      <c r="J31" s="31"/>
      <c r="K31" s="31"/>
      <c r="L31" s="31"/>
      <c r="M31" s="31"/>
      <c r="N31" s="31"/>
    </row>
    <row r="32" spans="1:14" ht="31.5">
      <c r="A32" s="1"/>
      <c r="B32" s="45" t="s">
        <v>208</v>
      </c>
      <c r="C32" s="18" t="s">
        <v>160</v>
      </c>
      <c r="D32" s="18" t="s">
        <v>170</v>
      </c>
      <c r="E32" s="18" t="s">
        <v>193</v>
      </c>
      <c r="F32" s="18" t="s">
        <v>209</v>
      </c>
      <c r="G32" s="41"/>
      <c r="H32" s="104">
        <f>H33</f>
        <v>25000</v>
      </c>
      <c r="I32" s="31"/>
      <c r="J32" s="31"/>
      <c r="K32" s="31"/>
      <c r="L32" s="31"/>
      <c r="M32" s="31"/>
      <c r="N32" s="31"/>
    </row>
    <row r="33" spans="1:14" ht="31.5">
      <c r="A33" s="1"/>
      <c r="B33" s="45" t="s">
        <v>188</v>
      </c>
      <c r="C33" s="18" t="s">
        <v>160</v>
      </c>
      <c r="D33" s="18" t="s">
        <v>170</v>
      </c>
      <c r="E33" s="18" t="s">
        <v>193</v>
      </c>
      <c r="F33" s="18" t="s">
        <v>209</v>
      </c>
      <c r="G33" s="18" t="s">
        <v>189</v>
      </c>
      <c r="H33" s="104">
        <v>25000</v>
      </c>
      <c r="I33" s="31"/>
      <c r="J33" s="31"/>
      <c r="K33" s="31"/>
      <c r="L33" s="31"/>
      <c r="M33" s="31"/>
      <c r="N33" s="31"/>
    </row>
    <row r="34" spans="1:14" ht="31.5">
      <c r="A34" s="1"/>
      <c r="B34" s="48" t="s">
        <v>210</v>
      </c>
      <c r="C34" s="41" t="s">
        <v>160</v>
      </c>
      <c r="D34" s="41" t="s">
        <v>170</v>
      </c>
      <c r="E34" s="41" t="s">
        <v>193</v>
      </c>
      <c r="F34" s="41" t="s">
        <v>211</v>
      </c>
      <c r="G34" s="41"/>
      <c r="H34" s="103">
        <f>H35</f>
        <v>283676</v>
      </c>
      <c r="I34" s="31"/>
      <c r="J34" s="31"/>
      <c r="K34" s="31"/>
      <c r="L34" s="31"/>
      <c r="M34" s="31"/>
      <c r="N34" s="31"/>
    </row>
    <row r="35" spans="1:14" ht="78.75">
      <c r="A35" s="1"/>
      <c r="B35" s="45" t="s">
        <v>212</v>
      </c>
      <c r="C35" s="18" t="s">
        <v>160</v>
      </c>
      <c r="D35" s="18" t="s">
        <v>170</v>
      </c>
      <c r="E35" s="18" t="s">
        <v>193</v>
      </c>
      <c r="F35" s="18" t="s">
        <v>213</v>
      </c>
      <c r="G35" s="18"/>
      <c r="H35" s="104">
        <f>H36</f>
        <v>283676</v>
      </c>
      <c r="I35" s="31"/>
      <c r="J35" s="31"/>
      <c r="K35" s="31"/>
      <c r="L35" s="31"/>
      <c r="M35" s="31"/>
      <c r="N35" s="31"/>
    </row>
    <row r="36" spans="1:14" ht="47.25">
      <c r="A36" s="1"/>
      <c r="B36" s="45" t="s">
        <v>214</v>
      </c>
      <c r="C36" s="18" t="s">
        <v>160</v>
      </c>
      <c r="D36" s="18" t="s">
        <v>170</v>
      </c>
      <c r="E36" s="18" t="s">
        <v>193</v>
      </c>
      <c r="F36" s="18" t="s">
        <v>215</v>
      </c>
      <c r="G36" s="18"/>
      <c r="H36" s="104">
        <f>H37</f>
        <v>283676</v>
      </c>
      <c r="I36" s="31"/>
      <c r="J36" s="31"/>
      <c r="K36" s="31"/>
      <c r="L36" s="31"/>
      <c r="M36" s="31"/>
      <c r="N36" s="31"/>
    </row>
    <row r="37" spans="1:14" ht="31.5">
      <c r="A37" s="1"/>
      <c r="B37" s="44" t="s">
        <v>216</v>
      </c>
      <c r="C37" s="18" t="s">
        <v>160</v>
      </c>
      <c r="D37" s="18" t="s">
        <v>170</v>
      </c>
      <c r="E37" s="18" t="s">
        <v>193</v>
      </c>
      <c r="F37" s="18" t="s">
        <v>217</v>
      </c>
      <c r="G37" s="18"/>
      <c r="H37" s="104">
        <f>H38</f>
        <v>283676</v>
      </c>
      <c r="I37" s="31"/>
      <c r="J37" s="31"/>
      <c r="K37" s="31"/>
      <c r="L37" s="31"/>
      <c r="M37" s="31"/>
      <c r="N37" s="31"/>
    </row>
    <row r="38" spans="1:14" ht="63">
      <c r="A38" s="1"/>
      <c r="B38" s="45" t="s">
        <v>179</v>
      </c>
      <c r="C38" s="18" t="s">
        <v>160</v>
      </c>
      <c r="D38" s="18" t="s">
        <v>170</v>
      </c>
      <c r="E38" s="18" t="s">
        <v>193</v>
      </c>
      <c r="F38" s="18" t="s">
        <v>217</v>
      </c>
      <c r="G38" s="18" t="s">
        <v>180</v>
      </c>
      <c r="H38" s="104">
        <v>283676</v>
      </c>
      <c r="I38" s="31"/>
      <c r="J38" s="31"/>
      <c r="K38" s="31"/>
      <c r="L38" s="31"/>
      <c r="M38" s="31"/>
      <c r="N38" s="31"/>
    </row>
    <row r="39" spans="1:14" ht="47.25">
      <c r="A39" s="1"/>
      <c r="B39" s="38" t="s">
        <v>218</v>
      </c>
      <c r="C39" s="41" t="s">
        <v>160</v>
      </c>
      <c r="D39" s="41" t="s">
        <v>170</v>
      </c>
      <c r="E39" s="41" t="s">
        <v>193</v>
      </c>
      <c r="F39" s="41" t="s">
        <v>219</v>
      </c>
      <c r="G39" s="41"/>
      <c r="H39" s="103">
        <f>H40</f>
        <v>305800</v>
      </c>
      <c r="I39" s="31"/>
      <c r="J39" s="31"/>
      <c r="K39" s="31"/>
      <c r="L39" s="31"/>
      <c r="M39" s="31"/>
      <c r="N39" s="31"/>
    </row>
    <row r="40" spans="1:14" ht="63">
      <c r="A40" s="1"/>
      <c r="B40" s="44" t="s">
        <v>220</v>
      </c>
      <c r="C40" s="18" t="s">
        <v>160</v>
      </c>
      <c r="D40" s="18" t="s">
        <v>170</v>
      </c>
      <c r="E40" s="18" t="s">
        <v>193</v>
      </c>
      <c r="F40" s="18" t="s">
        <v>221</v>
      </c>
      <c r="G40" s="18"/>
      <c r="H40" s="104">
        <f>H41</f>
        <v>305800</v>
      </c>
      <c r="I40" s="31"/>
      <c r="J40" s="31"/>
      <c r="K40" s="31"/>
      <c r="L40" s="31"/>
      <c r="M40" s="31"/>
      <c r="N40" s="31"/>
    </row>
    <row r="41" spans="1:14" ht="63">
      <c r="A41" s="1"/>
      <c r="B41" s="45" t="s">
        <v>222</v>
      </c>
      <c r="C41" s="18" t="s">
        <v>160</v>
      </c>
      <c r="D41" s="18" t="s">
        <v>170</v>
      </c>
      <c r="E41" s="18" t="s">
        <v>193</v>
      </c>
      <c r="F41" s="18" t="s">
        <v>223</v>
      </c>
      <c r="G41" s="18"/>
      <c r="H41" s="104">
        <f>H42</f>
        <v>305800</v>
      </c>
      <c r="I41" s="31"/>
      <c r="J41" s="31"/>
      <c r="K41" s="31"/>
      <c r="L41" s="31"/>
      <c r="M41" s="31"/>
      <c r="N41" s="31"/>
    </row>
    <row r="42" spans="1:14" ht="47.25">
      <c r="A42" s="1"/>
      <c r="B42" s="44" t="s">
        <v>224</v>
      </c>
      <c r="C42" s="18" t="s">
        <v>160</v>
      </c>
      <c r="D42" s="18" t="s">
        <v>170</v>
      </c>
      <c r="E42" s="18" t="s">
        <v>193</v>
      </c>
      <c r="F42" s="18" t="s">
        <v>225</v>
      </c>
      <c r="G42" s="18"/>
      <c r="H42" s="104">
        <f>H43</f>
        <v>305800</v>
      </c>
      <c r="I42" s="31"/>
      <c r="J42" s="31"/>
      <c r="K42" s="31"/>
      <c r="L42" s="31"/>
      <c r="M42" s="31"/>
      <c r="N42" s="31"/>
    </row>
    <row r="43" spans="1:14" ht="63">
      <c r="A43" s="1"/>
      <c r="B43" s="45" t="s">
        <v>179</v>
      </c>
      <c r="C43" s="18" t="s">
        <v>160</v>
      </c>
      <c r="D43" s="18" t="s">
        <v>170</v>
      </c>
      <c r="E43" s="18" t="s">
        <v>193</v>
      </c>
      <c r="F43" s="18" t="s">
        <v>225</v>
      </c>
      <c r="G43" s="18" t="s">
        <v>180</v>
      </c>
      <c r="H43" s="104">
        <v>305800</v>
      </c>
      <c r="I43" s="31"/>
      <c r="J43" s="31"/>
      <c r="K43" s="31"/>
      <c r="L43" s="31"/>
      <c r="M43" s="31"/>
      <c r="N43" s="31"/>
    </row>
    <row r="44" spans="1:14" ht="31.5">
      <c r="A44" s="1"/>
      <c r="B44" s="48" t="s">
        <v>226</v>
      </c>
      <c r="C44" s="41" t="s">
        <v>160</v>
      </c>
      <c r="D44" s="41" t="s">
        <v>170</v>
      </c>
      <c r="E44" s="41" t="s">
        <v>193</v>
      </c>
      <c r="F44" s="41" t="s">
        <v>227</v>
      </c>
      <c r="G44" s="41"/>
      <c r="H44" s="103">
        <f>H45</f>
        <v>305800</v>
      </c>
      <c r="I44" s="31"/>
      <c r="J44" s="31"/>
      <c r="K44" s="31"/>
      <c r="L44" s="31"/>
      <c r="M44" s="31"/>
      <c r="N44" s="31"/>
    </row>
    <row r="45" spans="1:14" ht="47.25">
      <c r="A45" s="1"/>
      <c r="B45" s="45" t="s">
        <v>228</v>
      </c>
      <c r="C45" s="18" t="s">
        <v>160</v>
      </c>
      <c r="D45" s="18" t="s">
        <v>170</v>
      </c>
      <c r="E45" s="18" t="s">
        <v>193</v>
      </c>
      <c r="F45" s="18" t="s">
        <v>229</v>
      </c>
      <c r="G45" s="18"/>
      <c r="H45" s="104">
        <f>H46</f>
        <v>305800</v>
      </c>
      <c r="I45" s="31"/>
      <c r="J45" s="31"/>
      <c r="K45" s="31"/>
      <c r="L45" s="31"/>
      <c r="M45" s="31"/>
      <c r="N45" s="31"/>
    </row>
    <row r="46" spans="1:14" ht="47.25">
      <c r="A46" s="1"/>
      <c r="B46" s="45" t="s">
        <v>230</v>
      </c>
      <c r="C46" s="18" t="s">
        <v>160</v>
      </c>
      <c r="D46" s="18" t="s">
        <v>170</v>
      </c>
      <c r="E46" s="18" t="s">
        <v>193</v>
      </c>
      <c r="F46" s="18" t="s">
        <v>231</v>
      </c>
      <c r="G46" s="18"/>
      <c r="H46" s="104">
        <f>H47</f>
        <v>305800</v>
      </c>
      <c r="I46" s="31"/>
      <c r="J46" s="31"/>
      <c r="K46" s="31"/>
      <c r="L46" s="31"/>
      <c r="M46" s="31"/>
      <c r="N46" s="31"/>
    </row>
    <row r="47" spans="1:14" ht="31.5">
      <c r="A47" s="1"/>
      <c r="B47" s="44" t="s">
        <v>232</v>
      </c>
      <c r="C47" s="18" t="s">
        <v>160</v>
      </c>
      <c r="D47" s="18" t="s">
        <v>170</v>
      </c>
      <c r="E47" s="18" t="s">
        <v>193</v>
      </c>
      <c r="F47" s="18" t="s">
        <v>233</v>
      </c>
      <c r="G47" s="18"/>
      <c r="H47" s="104">
        <f>H48</f>
        <v>305800</v>
      </c>
      <c r="I47" s="31"/>
      <c r="J47" s="31"/>
      <c r="K47" s="31"/>
      <c r="L47" s="31"/>
      <c r="M47" s="31"/>
      <c r="N47" s="31"/>
    </row>
    <row r="48" spans="1:14" ht="63">
      <c r="A48" s="1"/>
      <c r="B48" s="45" t="s">
        <v>234</v>
      </c>
      <c r="C48" s="18" t="s">
        <v>160</v>
      </c>
      <c r="D48" s="18" t="s">
        <v>170</v>
      </c>
      <c r="E48" s="18" t="s">
        <v>193</v>
      </c>
      <c r="F48" s="18" t="s">
        <v>233</v>
      </c>
      <c r="G48" s="18" t="s">
        <v>180</v>
      </c>
      <c r="H48" s="104">
        <v>305800</v>
      </c>
      <c r="I48" s="31"/>
      <c r="J48" s="31"/>
      <c r="K48" s="31"/>
      <c r="L48" s="31"/>
      <c r="M48" s="31"/>
      <c r="N48" s="31"/>
    </row>
    <row r="49" spans="1:14" ht="15.75">
      <c r="A49" s="1"/>
      <c r="B49" s="38" t="s">
        <v>235</v>
      </c>
      <c r="C49" s="18" t="s">
        <v>160</v>
      </c>
      <c r="D49" s="41" t="s">
        <v>170</v>
      </c>
      <c r="E49" s="41" t="s">
        <v>193</v>
      </c>
      <c r="F49" s="41" t="s">
        <v>236</v>
      </c>
      <c r="G49" s="41"/>
      <c r="H49" s="103">
        <f>H50</f>
        <v>14815711</v>
      </c>
      <c r="I49" s="31"/>
      <c r="J49" s="31"/>
      <c r="K49" s="31"/>
      <c r="L49" s="31"/>
      <c r="M49" s="31"/>
      <c r="N49" s="31"/>
    </row>
    <row r="50" spans="1:14" ht="31.5">
      <c r="A50" s="1"/>
      <c r="B50" s="44" t="s">
        <v>237</v>
      </c>
      <c r="C50" s="18" t="s">
        <v>160</v>
      </c>
      <c r="D50" s="18" t="s">
        <v>170</v>
      </c>
      <c r="E50" s="18" t="s">
        <v>193</v>
      </c>
      <c r="F50" s="18" t="s">
        <v>238</v>
      </c>
      <c r="G50" s="18"/>
      <c r="H50" s="104">
        <f>H53+H51</f>
        <v>14815711</v>
      </c>
      <c r="I50" s="31"/>
      <c r="J50" s="31"/>
      <c r="K50" s="31"/>
      <c r="L50" s="31"/>
      <c r="M50" s="31"/>
      <c r="N50" s="31"/>
    </row>
    <row r="51" spans="1:14" ht="31.5">
      <c r="A51" s="1"/>
      <c r="B51" s="219" t="s">
        <v>782</v>
      </c>
      <c r="C51" s="18" t="s">
        <v>160</v>
      </c>
      <c r="D51" s="116" t="s">
        <v>170</v>
      </c>
      <c r="E51" s="116" t="s">
        <v>193</v>
      </c>
      <c r="F51" s="116" t="s">
        <v>783</v>
      </c>
      <c r="G51" s="116"/>
      <c r="H51" s="220">
        <f>H52</f>
        <v>199920</v>
      </c>
      <c r="I51" s="31"/>
      <c r="J51" s="31"/>
      <c r="K51" s="31"/>
      <c r="L51" s="31"/>
      <c r="M51" s="31"/>
      <c r="N51" s="31"/>
    </row>
    <row r="52" spans="1:14" ht="63">
      <c r="A52" s="1"/>
      <c r="B52" s="114" t="s">
        <v>179</v>
      </c>
      <c r="C52" s="18" t="s">
        <v>160</v>
      </c>
      <c r="D52" s="116" t="s">
        <v>170</v>
      </c>
      <c r="E52" s="116" t="s">
        <v>193</v>
      </c>
      <c r="F52" s="116" t="s">
        <v>783</v>
      </c>
      <c r="G52" s="116" t="s">
        <v>180</v>
      </c>
      <c r="H52" s="220">
        <v>199920</v>
      </c>
      <c r="I52" s="31"/>
      <c r="J52" s="31"/>
      <c r="K52" s="31"/>
      <c r="L52" s="31"/>
      <c r="M52" s="31"/>
      <c r="N52" s="31"/>
    </row>
    <row r="53" spans="1:14" ht="31.5">
      <c r="A53" s="1"/>
      <c r="B53" s="44" t="s">
        <v>177</v>
      </c>
      <c r="C53" s="18" t="s">
        <v>160</v>
      </c>
      <c r="D53" s="18" t="s">
        <v>170</v>
      </c>
      <c r="E53" s="18" t="s">
        <v>193</v>
      </c>
      <c r="F53" s="18" t="s">
        <v>239</v>
      </c>
      <c r="G53" s="18"/>
      <c r="H53" s="104">
        <f>H54+H55+H57+H56</f>
        <v>14615791</v>
      </c>
      <c r="I53" s="31"/>
      <c r="J53" s="31"/>
      <c r="K53" s="31"/>
      <c r="L53" s="31"/>
      <c r="M53" s="31"/>
      <c r="N53" s="31"/>
    </row>
    <row r="54" spans="1:14" ht="63">
      <c r="A54" s="1"/>
      <c r="B54" s="45" t="s">
        <v>179</v>
      </c>
      <c r="C54" s="47" t="s">
        <v>160</v>
      </c>
      <c r="D54" s="47" t="s">
        <v>170</v>
      </c>
      <c r="E54" s="47" t="s">
        <v>193</v>
      </c>
      <c r="F54" s="47" t="s">
        <v>239</v>
      </c>
      <c r="G54" s="47" t="s">
        <v>180</v>
      </c>
      <c r="H54" s="105">
        <v>14290847</v>
      </c>
      <c r="I54" s="49"/>
      <c r="J54" s="49"/>
      <c r="K54" s="49"/>
      <c r="L54" s="49"/>
      <c r="M54" s="49"/>
      <c r="N54" s="49"/>
    </row>
    <row r="55" spans="1:14" ht="31.5">
      <c r="A55" s="1"/>
      <c r="B55" s="45" t="s">
        <v>188</v>
      </c>
      <c r="C55" s="18" t="s">
        <v>160</v>
      </c>
      <c r="D55" s="18" t="s">
        <v>170</v>
      </c>
      <c r="E55" s="18" t="s">
        <v>193</v>
      </c>
      <c r="F55" s="18" t="s">
        <v>239</v>
      </c>
      <c r="G55" s="18" t="s">
        <v>189</v>
      </c>
      <c r="H55" s="104">
        <v>72190</v>
      </c>
      <c r="I55" s="31"/>
      <c r="J55" s="31"/>
      <c r="K55" s="31"/>
      <c r="L55" s="31"/>
      <c r="M55" s="31"/>
      <c r="N55" s="31"/>
    </row>
    <row r="56" spans="1:14" ht="15.75">
      <c r="A56" s="1"/>
      <c r="B56" s="53" t="s">
        <v>409</v>
      </c>
      <c r="C56" s="18" t="s">
        <v>160</v>
      </c>
      <c r="D56" s="47" t="s">
        <v>170</v>
      </c>
      <c r="E56" s="47" t="s">
        <v>193</v>
      </c>
      <c r="F56" s="47" t="s">
        <v>239</v>
      </c>
      <c r="G56" s="47" t="s">
        <v>410</v>
      </c>
      <c r="H56" s="105">
        <v>127754</v>
      </c>
      <c r="I56" s="31"/>
      <c r="J56" s="31"/>
      <c r="K56" s="31"/>
      <c r="L56" s="31"/>
      <c r="M56" s="31"/>
      <c r="N56" s="31"/>
    </row>
    <row r="57" spans="1:14" ht="15.75">
      <c r="A57" s="1"/>
      <c r="B57" s="45" t="s">
        <v>190</v>
      </c>
      <c r="C57" s="18" t="s">
        <v>160</v>
      </c>
      <c r="D57" s="18" t="s">
        <v>170</v>
      </c>
      <c r="E57" s="18" t="s">
        <v>193</v>
      </c>
      <c r="F57" s="18" t="s">
        <v>239</v>
      </c>
      <c r="G57" s="18" t="s">
        <v>191</v>
      </c>
      <c r="H57" s="104">
        <v>125000</v>
      </c>
      <c r="I57" s="31"/>
      <c r="J57" s="31"/>
      <c r="K57" s="31"/>
      <c r="L57" s="31"/>
      <c r="M57" s="31"/>
      <c r="N57" s="31"/>
    </row>
    <row r="58" spans="1:14" ht="31.5">
      <c r="A58" s="1"/>
      <c r="B58" s="46" t="s">
        <v>240</v>
      </c>
      <c r="C58" s="41" t="s">
        <v>160</v>
      </c>
      <c r="D58" s="41" t="s">
        <v>170</v>
      </c>
      <c r="E58" s="41" t="s">
        <v>193</v>
      </c>
      <c r="F58" s="41" t="s">
        <v>241</v>
      </c>
      <c r="G58" s="41"/>
      <c r="H58" s="103">
        <f>H59</f>
        <v>336380</v>
      </c>
      <c r="I58" s="31"/>
      <c r="J58" s="31"/>
      <c r="K58" s="31"/>
      <c r="L58" s="31"/>
      <c r="M58" s="31"/>
      <c r="N58" s="31"/>
    </row>
    <row r="59" spans="1:14" ht="15.75">
      <c r="A59" s="1"/>
      <c r="B59" s="45" t="s">
        <v>242</v>
      </c>
      <c r="C59" s="18" t="s">
        <v>160</v>
      </c>
      <c r="D59" s="18" t="s">
        <v>170</v>
      </c>
      <c r="E59" s="18" t="s">
        <v>193</v>
      </c>
      <c r="F59" s="18" t="s">
        <v>243</v>
      </c>
      <c r="G59" s="18"/>
      <c r="H59" s="104">
        <f>H62+H60</f>
        <v>336380</v>
      </c>
      <c r="I59" s="31"/>
      <c r="J59" s="31"/>
      <c r="K59" s="31"/>
      <c r="L59" s="31"/>
      <c r="M59" s="31"/>
      <c r="N59" s="31"/>
    </row>
    <row r="60" spans="1:14" ht="63">
      <c r="A60" s="1"/>
      <c r="B60" s="45" t="s">
        <v>667</v>
      </c>
      <c r="C60" s="18" t="s">
        <v>160</v>
      </c>
      <c r="D60" s="18" t="s">
        <v>170</v>
      </c>
      <c r="E60" s="18" t="s">
        <v>193</v>
      </c>
      <c r="F60" s="18" t="s">
        <v>244</v>
      </c>
      <c r="G60" s="18"/>
      <c r="H60" s="104">
        <f>H61</f>
        <v>30580</v>
      </c>
      <c r="I60" s="31"/>
      <c r="J60" s="31"/>
      <c r="K60" s="31"/>
      <c r="L60" s="31"/>
      <c r="M60" s="31"/>
      <c r="N60" s="31"/>
    </row>
    <row r="61" spans="1:14" ht="63">
      <c r="A61" s="1"/>
      <c r="B61" s="45" t="s">
        <v>179</v>
      </c>
      <c r="C61" s="18" t="s">
        <v>160</v>
      </c>
      <c r="D61" s="18" t="s">
        <v>170</v>
      </c>
      <c r="E61" s="18" t="s">
        <v>193</v>
      </c>
      <c r="F61" s="18" t="s">
        <v>244</v>
      </c>
      <c r="G61" s="18" t="s">
        <v>180</v>
      </c>
      <c r="H61" s="104">
        <v>30580</v>
      </c>
      <c r="I61" s="31"/>
      <c r="J61" s="31"/>
      <c r="K61" s="31"/>
      <c r="L61" s="31"/>
      <c r="M61" s="31"/>
      <c r="N61" s="31"/>
    </row>
    <row r="62" spans="1:14" ht="47.25">
      <c r="A62" s="1"/>
      <c r="B62" s="44" t="s">
        <v>245</v>
      </c>
      <c r="C62" s="18" t="s">
        <v>160</v>
      </c>
      <c r="D62" s="18" t="s">
        <v>170</v>
      </c>
      <c r="E62" s="18" t="s">
        <v>193</v>
      </c>
      <c r="F62" s="18" t="s">
        <v>246</v>
      </c>
      <c r="G62" s="18"/>
      <c r="H62" s="104">
        <f>H63</f>
        <v>305800</v>
      </c>
      <c r="I62" s="31"/>
      <c r="J62" s="31"/>
      <c r="K62" s="31"/>
      <c r="L62" s="31"/>
      <c r="M62" s="31"/>
      <c r="N62" s="31"/>
    </row>
    <row r="63" spans="1:14" ht="63">
      <c r="A63" s="1"/>
      <c r="B63" s="45" t="s">
        <v>179</v>
      </c>
      <c r="C63" s="18" t="s">
        <v>160</v>
      </c>
      <c r="D63" s="18" t="s">
        <v>170</v>
      </c>
      <c r="E63" s="18" t="s">
        <v>193</v>
      </c>
      <c r="F63" s="18" t="s">
        <v>246</v>
      </c>
      <c r="G63" s="18" t="s">
        <v>180</v>
      </c>
      <c r="H63" s="104">
        <v>305800</v>
      </c>
      <c r="I63" s="31"/>
      <c r="J63" s="31"/>
      <c r="K63" s="31"/>
      <c r="L63" s="31"/>
      <c r="M63" s="31"/>
      <c r="N63" s="31"/>
    </row>
    <row r="64" spans="1:14" ht="47.25">
      <c r="A64" s="1"/>
      <c r="B64" s="50" t="s">
        <v>247</v>
      </c>
      <c r="C64" s="41" t="s">
        <v>160</v>
      </c>
      <c r="D64" s="41" t="s">
        <v>170</v>
      </c>
      <c r="E64" s="41" t="s">
        <v>248</v>
      </c>
      <c r="F64" s="18"/>
      <c r="G64" s="18"/>
      <c r="H64" s="103">
        <f>H65+H71</f>
        <v>4350944</v>
      </c>
      <c r="I64" s="31"/>
      <c r="J64" s="31"/>
      <c r="K64" s="31"/>
      <c r="L64" s="31"/>
      <c r="M64" s="31"/>
      <c r="N64" s="31"/>
    </row>
    <row r="65" spans="1:14" ht="47.25">
      <c r="A65" s="1"/>
      <c r="B65" s="48" t="s">
        <v>249</v>
      </c>
      <c r="C65" s="41" t="s">
        <v>160</v>
      </c>
      <c r="D65" s="41" t="s">
        <v>170</v>
      </c>
      <c r="E65" s="41" t="s">
        <v>248</v>
      </c>
      <c r="F65" s="41" t="s">
        <v>250</v>
      </c>
      <c r="G65" s="41"/>
      <c r="H65" s="103">
        <f>H66</f>
        <v>3693352</v>
      </c>
      <c r="I65" s="31"/>
      <c r="J65" s="31"/>
      <c r="K65" s="31"/>
      <c r="L65" s="31"/>
      <c r="M65" s="31"/>
      <c r="N65" s="31"/>
    </row>
    <row r="66" spans="1:14" ht="63">
      <c r="A66" s="1"/>
      <c r="B66" s="45" t="s">
        <v>251</v>
      </c>
      <c r="C66" s="18" t="s">
        <v>160</v>
      </c>
      <c r="D66" s="18" t="s">
        <v>170</v>
      </c>
      <c r="E66" s="18" t="s">
        <v>248</v>
      </c>
      <c r="F66" s="18" t="s">
        <v>252</v>
      </c>
      <c r="G66" s="18"/>
      <c r="H66" s="104">
        <f>H67</f>
        <v>3693352</v>
      </c>
      <c r="I66" s="31"/>
      <c r="J66" s="31"/>
      <c r="K66" s="31"/>
      <c r="L66" s="31"/>
      <c r="M66" s="31"/>
      <c r="N66" s="31"/>
    </row>
    <row r="67" spans="1:14" ht="31.5">
      <c r="A67" s="1"/>
      <c r="B67" s="45" t="s">
        <v>253</v>
      </c>
      <c r="C67" s="47" t="s">
        <v>160</v>
      </c>
      <c r="D67" s="47" t="s">
        <v>170</v>
      </c>
      <c r="E67" s="47" t="s">
        <v>248</v>
      </c>
      <c r="F67" s="47" t="s">
        <v>254</v>
      </c>
      <c r="G67" s="47"/>
      <c r="H67" s="105">
        <f>H68</f>
        <v>3693352</v>
      </c>
      <c r="I67" s="31"/>
      <c r="J67" s="31"/>
      <c r="K67" s="31"/>
      <c r="L67" s="31"/>
      <c r="M67" s="31"/>
      <c r="N67" s="31"/>
    </row>
    <row r="68" spans="1:14" ht="31.5">
      <c r="A68" s="1"/>
      <c r="B68" s="44" t="s">
        <v>177</v>
      </c>
      <c r="C68" s="18" t="s">
        <v>160</v>
      </c>
      <c r="D68" s="18" t="s">
        <v>170</v>
      </c>
      <c r="E68" s="18" t="s">
        <v>248</v>
      </c>
      <c r="F68" s="18" t="s">
        <v>255</v>
      </c>
      <c r="G68" s="18"/>
      <c r="H68" s="104">
        <f>H69+H70</f>
        <v>3693352</v>
      </c>
      <c r="I68" s="31"/>
      <c r="J68" s="31"/>
      <c r="K68" s="31"/>
      <c r="L68" s="31"/>
      <c r="M68" s="31"/>
      <c r="N68" s="31"/>
    </row>
    <row r="69" spans="1:14" ht="63">
      <c r="A69" s="1"/>
      <c r="B69" s="51" t="s">
        <v>179</v>
      </c>
      <c r="C69" s="18" t="s">
        <v>160</v>
      </c>
      <c r="D69" s="18" t="s">
        <v>170</v>
      </c>
      <c r="E69" s="18" t="s">
        <v>248</v>
      </c>
      <c r="F69" s="18" t="s">
        <v>255</v>
      </c>
      <c r="G69" s="18" t="s">
        <v>180</v>
      </c>
      <c r="H69" s="104">
        <v>3692352</v>
      </c>
      <c r="I69" s="31"/>
      <c r="J69" s="31"/>
      <c r="K69" s="31"/>
      <c r="L69" s="31"/>
      <c r="M69" s="31"/>
      <c r="N69" s="31"/>
    </row>
    <row r="70" spans="1:14" ht="15.75">
      <c r="A70" s="1"/>
      <c r="B70" s="45" t="s">
        <v>190</v>
      </c>
      <c r="C70" s="18" t="s">
        <v>160</v>
      </c>
      <c r="D70" s="18" t="s">
        <v>170</v>
      </c>
      <c r="E70" s="18" t="s">
        <v>248</v>
      </c>
      <c r="F70" s="18" t="s">
        <v>255</v>
      </c>
      <c r="G70" s="18" t="s">
        <v>191</v>
      </c>
      <c r="H70" s="106">
        <v>1000</v>
      </c>
      <c r="I70" s="31"/>
      <c r="J70" s="31"/>
      <c r="K70" s="31"/>
      <c r="L70" s="31"/>
      <c r="M70" s="31"/>
      <c r="N70" s="31"/>
    </row>
    <row r="71" spans="1:14" ht="31.5">
      <c r="A71" s="1"/>
      <c r="B71" s="48" t="s">
        <v>256</v>
      </c>
      <c r="C71" s="41" t="s">
        <v>160</v>
      </c>
      <c r="D71" s="41" t="s">
        <v>170</v>
      </c>
      <c r="E71" s="41" t="s">
        <v>248</v>
      </c>
      <c r="F71" s="52" t="s">
        <v>257</v>
      </c>
      <c r="G71" s="41"/>
      <c r="H71" s="107">
        <f>H72</f>
        <v>657592</v>
      </c>
      <c r="I71" s="31"/>
      <c r="J71" s="31"/>
      <c r="K71" s="31"/>
      <c r="L71" s="31"/>
      <c r="M71" s="31"/>
      <c r="N71" s="31"/>
    </row>
    <row r="72" spans="1:14" ht="31.5">
      <c r="A72" s="1"/>
      <c r="B72" s="45" t="s">
        <v>258</v>
      </c>
      <c r="C72" s="18" t="s">
        <v>160</v>
      </c>
      <c r="D72" s="18" t="s">
        <v>170</v>
      </c>
      <c r="E72" s="18" t="s">
        <v>248</v>
      </c>
      <c r="F72" s="18" t="s">
        <v>259</v>
      </c>
      <c r="G72" s="18"/>
      <c r="H72" s="106">
        <f>H75+H73</f>
        <v>657592</v>
      </c>
      <c r="I72" s="49"/>
      <c r="J72" s="31"/>
      <c r="K72" s="31"/>
      <c r="L72" s="31"/>
      <c r="M72" s="31"/>
      <c r="N72" s="31"/>
    </row>
    <row r="73" spans="1:14" ht="31.5">
      <c r="A73" s="1"/>
      <c r="B73" s="45" t="s">
        <v>722</v>
      </c>
      <c r="C73" s="18" t="s">
        <v>160</v>
      </c>
      <c r="D73" s="47" t="s">
        <v>170</v>
      </c>
      <c r="E73" s="47" t="s">
        <v>248</v>
      </c>
      <c r="F73" s="47" t="s">
        <v>723</v>
      </c>
      <c r="G73" s="47"/>
      <c r="H73" s="108">
        <f>H74</f>
        <v>119808</v>
      </c>
      <c r="I73" s="49"/>
      <c r="J73" s="31"/>
      <c r="K73" s="31"/>
      <c r="L73" s="31"/>
      <c r="M73" s="31"/>
      <c r="N73" s="31"/>
    </row>
    <row r="74" spans="1:14" ht="63">
      <c r="A74" s="1"/>
      <c r="B74" s="45" t="s">
        <v>179</v>
      </c>
      <c r="C74" s="18" t="s">
        <v>160</v>
      </c>
      <c r="D74" s="47" t="s">
        <v>170</v>
      </c>
      <c r="E74" s="47" t="s">
        <v>248</v>
      </c>
      <c r="F74" s="47" t="s">
        <v>723</v>
      </c>
      <c r="G74" s="47" t="s">
        <v>180</v>
      </c>
      <c r="H74" s="108">
        <v>119808</v>
      </c>
      <c r="I74" s="49"/>
      <c r="J74" s="31"/>
      <c r="K74" s="31"/>
      <c r="L74" s="31"/>
      <c r="M74" s="31"/>
      <c r="N74" s="31"/>
    </row>
    <row r="75" spans="1:14" ht="31.5">
      <c r="A75" s="1"/>
      <c r="B75" s="53" t="s">
        <v>177</v>
      </c>
      <c r="C75" s="18" t="s">
        <v>160</v>
      </c>
      <c r="D75" s="18" t="s">
        <v>170</v>
      </c>
      <c r="E75" s="18" t="s">
        <v>248</v>
      </c>
      <c r="F75" s="18" t="s">
        <v>260</v>
      </c>
      <c r="G75" s="18"/>
      <c r="H75" s="106">
        <f>H76+H77</f>
        <v>537784</v>
      </c>
      <c r="I75" s="31"/>
      <c r="J75" s="31"/>
      <c r="K75" s="31"/>
      <c r="L75" s="31"/>
      <c r="M75" s="31"/>
      <c r="N75" s="31"/>
    </row>
    <row r="76" spans="1:14" ht="63">
      <c r="A76" s="1"/>
      <c r="B76" s="53" t="s">
        <v>179</v>
      </c>
      <c r="C76" s="18" t="s">
        <v>160</v>
      </c>
      <c r="D76" s="18" t="s">
        <v>170</v>
      </c>
      <c r="E76" s="18" t="s">
        <v>248</v>
      </c>
      <c r="F76" s="18" t="s">
        <v>260</v>
      </c>
      <c r="G76" s="18" t="s">
        <v>180</v>
      </c>
      <c r="H76" s="108">
        <v>519264</v>
      </c>
      <c r="I76" s="31"/>
      <c r="J76" s="31"/>
      <c r="K76" s="31"/>
      <c r="L76" s="31"/>
      <c r="M76" s="31"/>
      <c r="N76" s="31"/>
    </row>
    <row r="77" spans="1:14" ht="31.5">
      <c r="A77" s="1"/>
      <c r="B77" s="53" t="s">
        <v>188</v>
      </c>
      <c r="C77" s="18" t="s">
        <v>160</v>
      </c>
      <c r="D77" s="18" t="s">
        <v>170</v>
      </c>
      <c r="E77" s="18" t="s">
        <v>248</v>
      </c>
      <c r="F77" s="18" t="s">
        <v>260</v>
      </c>
      <c r="G77" s="18" t="s">
        <v>189</v>
      </c>
      <c r="H77" s="106">
        <v>18520</v>
      </c>
      <c r="I77" s="31"/>
      <c r="J77" s="31"/>
      <c r="K77" s="31"/>
      <c r="L77" s="31"/>
      <c r="M77" s="31"/>
      <c r="N77" s="31"/>
    </row>
    <row r="78" spans="1:14" ht="15.75">
      <c r="A78" s="1"/>
      <c r="B78" s="54" t="s">
        <v>263</v>
      </c>
      <c r="C78" s="41" t="s">
        <v>160</v>
      </c>
      <c r="D78" s="41" t="s">
        <v>170</v>
      </c>
      <c r="E78" s="41" t="s">
        <v>264</v>
      </c>
      <c r="F78" s="15"/>
      <c r="G78" s="18"/>
      <c r="H78" s="107">
        <f>H79</f>
        <v>1210659.44</v>
      </c>
      <c r="I78" s="31"/>
      <c r="J78" s="31"/>
      <c r="K78" s="31"/>
      <c r="L78" s="31"/>
      <c r="M78" s="31"/>
      <c r="N78" s="31"/>
    </row>
    <row r="79" spans="1:14" ht="22.5" customHeight="1">
      <c r="A79" s="1"/>
      <c r="B79" s="54" t="s">
        <v>265</v>
      </c>
      <c r="C79" s="41" t="s">
        <v>160</v>
      </c>
      <c r="D79" s="41" t="s">
        <v>170</v>
      </c>
      <c r="E79" s="41" t="s">
        <v>264</v>
      </c>
      <c r="F79" s="5" t="s">
        <v>266</v>
      </c>
      <c r="G79" s="41"/>
      <c r="H79" s="107">
        <f>H80</f>
        <v>1210659.44</v>
      </c>
      <c r="I79" s="31"/>
      <c r="J79" s="31"/>
      <c r="K79" s="31"/>
      <c r="L79" s="31"/>
      <c r="M79" s="31"/>
      <c r="N79" s="31"/>
    </row>
    <row r="80" spans="1:14" ht="15.75">
      <c r="A80" s="1"/>
      <c r="B80" s="53" t="s">
        <v>263</v>
      </c>
      <c r="C80" s="18" t="s">
        <v>160</v>
      </c>
      <c r="D80" s="18" t="s">
        <v>170</v>
      </c>
      <c r="E80" s="18" t="s">
        <v>264</v>
      </c>
      <c r="F80" s="15" t="s">
        <v>267</v>
      </c>
      <c r="G80" s="18"/>
      <c r="H80" s="106">
        <f>H81</f>
        <v>1210659.44</v>
      </c>
      <c r="I80" s="31"/>
      <c r="J80" s="31"/>
      <c r="K80" s="31"/>
      <c r="L80" s="31"/>
      <c r="M80" s="31"/>
      <c r="N80" s="31"/>
    </row>
    <row r="81" spans="1:14" ht="15.75">
      <c r="A81" s="1"/>
      <c r="B81" s="53" t="s">
        <v>268</v>
      </c>
      <c r="C81" s="18" t="s">
        <v>160</v>
      </c>
      <c r="D81" s="18" t="s">
        <v>170</v>
      </c>
      <c r="E81" s="18" t="s">
        <v>264</v>
      </c>
      <c r="F81" s="15" t="s">
        <v>269</v>
      </c>
      <c r="G81" s="18"/>
      <c r="H81" s="106">
        <f>H82</f>
        <v>1210659.44</v>
      </c>
      <c r="I81" s="31"/>
      <c r="J81" s="31"/>
      <c r="K81" s="31"/>
      <c r="L81" s="31"/>
      <c r="M81" s="31"/>
      <c r="N81" s="31"/>
    </row>
    <row r="82" spans="1:14" ht="15.75">
      <c r="A82" s="1"/>
      <c r="B82" s="53" t="s">
        <v>190</v>
      </c>
      <c r="C82" s="18" t="s">
        <v>160</v>
      </c>
      <c r="D82" s="18" t="s">
        <v>170</v>
      </c>
      <c r="E82" s="18" t="s">
        <v>264</v>
      </c>
      <c r="F82" s="15" t="s">
        <v>269</v>
      </c>
      <c r="G82" s="18" t="s">
        <v>191</v>
      </c>
      <c r="H82" s="108">
        <v>1210659.44</v>
      </c>
      <c r="I82" s="31"/>
      <c r="J82" s="31"/>
      <c r="K82" s="31"/>
      <c r="L82" s="31"/>
      <c r="M82" s="31"/>
      <c r="N82" s="31"/>
    </row>
    <row r="83" spans="1:14" ht="15.75">
      <c r="A83" s="1"/>
      <c r="B83" s="54" t="s">
        <v>270</v>
      </c>
      <c r="C83" s="41" t="s">
        <v>160</v>
      </c>
      <c r="D83" s="41" t="s">
        <v>170</v>
      </c>
      <c r="E83" s="41" t="s">
        <v>271</v>
      </c>
      <c r="F83" s="18"/>
      <c r="G83" s="18"/>
      <c r="H83" s="103">
        <f>H84+H99+H104+H114+H119+H128+H136+H109</f>
        <v>30393293</v>
      </c>
      <c r="I83" s="31"/>
      <c r="J83" s="31"/>
      <c r="K83" s="31"/>
      <c r="L83" s="31"/>
      <c r="M83" s="31"/>
      <c r="N83" s="31"/>
    </row>
    <row r="84" spans="1:14" ht="31.5">
      <c r="A84" s="1"/>
      <c r="B84" s="54" t="s">
        <v>272</v>
      </c>
      <c r="C84" s="41" t="s">
        <v>160</v>
      </c>
      <c r="D84" s="41" t="s">
        <v>170</v>
      </c>
      <c r="E84" s="41" t="s">
        <v>271</v>
      </c>
      <c r="F84" s="41" t="s">
        <v>195</v>
      </c>
      <c r="G84" s="41"/>
      <c r="H84" s="103">
        <f>H85+H89+H95</f>
        <v>1690260</v>
      </c>
      <c r="I84" s="31"/>
      <c r="J84" s="31"/>
      <c r="K84" s="31"/>
      <c r="L84" s="31"/>
      <c r="M84" s="31"/>
      <c r="N84" s="31"/>
    </row>
    <row r="85" spans="1:14" ht="63">
      <c r="A85" s="1"/>
      <c r="B85" s="53" t="s">
        <v>273</v>
      </c>
      <c r="C85" s="18" t="s">
        <v>160</v>
      </c>
      <c r="D85" s="18" t="s">
        <v>170</v>
      </c>
      <c r="E85" s="18" t="s">
        <v>271</v>
      </c>
      <c r="F85" s="18" t="s">
        <v>274</v>
      </c>
      <c r="G85" s="18"/>
      <c r="H85" s="104">
        <f>H86</f>
        <v>124300</v>
      </c>
      <c r="I85" s="31"/>
      <c r="J85" s="31"/>
      <c r="K85" s="31"/>
      <c r="L85" s="31"/>
      <c r="M85" s="31"/>
      <c r="N85" s="31"/>
    </row>
    <row r="86" spans="1:14" ht="31.5">
      <c r="A86" s="1"/>
      <c r="B86" s="53" t="s">
        <v>275</v>
      </c>
      <c r="C86" s="18" t="s">
        <v>160</v>
      </c>
      <c r="D86" s="18" t="s">
        <v>170</v>
      </c>
      <c r="E86" s="18" t="s">
        <v>271</v>
      </c>
      <c r="F86" s="18" t="s">
        <v>276</v>
      </c>
      <c r="G86" s="18"/>
      <c r="H86" s="104">
        <f>H87</f>
        <v>124300</v>
      </c>
      <c r="I86" s="31"/>
      <c r="J86" s="31"/>
      <c r="K86" s="31"/>
      <c r="L86" s="31"/>
      <c r="M86" s="31"/>
      <c r="N86" s="31"/>
    </row>
    <row r="87" spans="1:14" ht="47.25">
      <c r="A87" s="1"/>
      <c r="B87" s="53" t="s">
        <v>277</v>
      </c>
      <c r="C87" s="18" t="s">
        <v>160</v>
      </c>
      <c r="D87" s="18" t="s">
        <v>170</v>
      </c>
      <c r="E87" s="18" t="s">
        <v>271</v>
      </c>
      <c r="F87" s="18" t="s">
        <v>278</v>
      </c>
      <c r="G87" s="18"/>
      <c r="H87" s="104">
        <f>H88</f>
        <v>124300</v>
      </c>
      <c r="I87" s="31"/>
      <c r="J87" s="31"/>
      <c r="K87" s="31"/>
      <c r="L87" s="31"/>
      <c r="M87" s="31"/>
      <c r="N87" s="31"/>
    </row>
    <row r="88" spans="1:14" ht="31.5">
      <c r="A88" s="1"/>
      <c r="B88" s="53" t="s">
        <v>279</v>
      </c>
      <c r="C88" s="18" t="s">
        <v>160</v>
      </c>
      <c r="D88" s="18" t="s">
        <v>170</v>
      </c>
      <c r="E88" s="18" t="s">
        <v>271</v>
      </c>
      <c r="F88" s="18" t="s">
        <v>278</v>
      </c>
      <c r="G88" s="18" t="s">
        <v>280</v>
      </c>
      <c r="H88" s="104">
        <v>124300</v>
      </c>
      <c r="I88" s="31"/>
      <c r="J88" s="31"/>
      <c r="K88" s="31"/>
      <c r="L88" s="31"/>
      <c r="M88" s="31"/>
      <c r="N88" s="31"/>
    </row>
    <row r="89" spans="1:14" ht="63">
      <c r="A89" s="1"/>
      <c r="B89" s="45" t="s">
        <v>281</v>
      </c>
      <c r="C89" s="18" t="s">
        <v>160</v>
      </c>
      <c r="D89" s="18" t="s">
        <v>170</v>
      </c>
      <c r="E89" s="18" t="s">
        <v>271</v>
      </c>
      <c r="F89" s="18" t="s">
        <v>282</v>
      </c>
      <c r="G89" s="18"/>
      <c r="H89" s="104">
        <f>H90</f>
        <v>928960</v>
      </c>
      <c r="I89" s="31"/>
      <c r="J89" s="31"/>
      <c r="K89" s="31"/>
      <c r="L89" s="31"/>
      <c r="M89" s="31"/>
      <c r="N89" s="31"/>
    </row>
    <row r="90" spans="1:14" ht="47.25">
      <c r="A90" s="1"/>
      <c r="B90" s="45" t="s">
        <v>283</v>
      </c>
      <c r="C90" s="18" t="s">
        <v>160</v>
      </c>
      <c r="D90" s="18" t="s">
        <v>170</v>
      </c>
      <c r="E90" s="18" t="s">
        <v>271</v>
      </c>
      <c r="F90" s="18" t="s">
        <v>284</v>
      </c>
      <c r="G90" s="18"/>
      <c r="H90" s="104">
        <f>H91</f>
        <v>928960</v>
      </c>
      <c r="I90" s="31"/>
      <c r="J90" s="31"/>
      <c r="K90" s="31"/>
      <c r="L90" s="31"/>
      <c r="M90" s="31"/>
      <c r="N90" s="31"/>
    </row>
    <row r="91" spans="1:14" ht="31.5">
      <c r="A91" s="1"/>
      <c r="B91" s="45" t="s">
        <v>285</v>
      </c>
      <c r="C91" s="18" t="s">
        <v>160</v>
      </c>
      <c r="D91" s="18" t="s">
        <v>170</v>
      </c>
      <c r="E91" s="18" t="s">
        <v>271</v>
      </c>
      <c r="F91" s="18" t="s">
        <v>286</v>
      </c>
      <c r="G91" s="18"/>
      <c r="H91" s="104">
        <f>H92+H93+H94</f>
        <v>928960</v>
      </c>
      <c r="I91" s="31"/>
      <c r="J91" s="31"/>
      <c r="K91" s="31"/>
      <c r="L91" s="31"/>
      <c r="M91" s="31"/>
      <c r="N91" s="31"/>
    </row>
    <row r="92" spans="1:14" ht="31.5">
      <c r="A92" s="1"/>
      <c r="B92" s="45" t="s">
        <v>188</v>
      </c>
      <c r="C92" s="18" t="s">
        <v>160</v>
      </c>
      <c r="D92" s="18" t="s">
        <v>170</v>
      </c>
      <c r="E92" s="18" t="s">
        <v>271</v>
      </c>
      <c r="F92" s="18" t="s">
        <v>286</v>
      </c>
      <c r="G92" s="18" t="s">
        <v>189</v>
      </c>
      <c r="H92" s="105">
        <v>199000</v>
      </c>
      <c r="I92" s="49"/>
      <c r="J92" s="31"/>
      <c r="K92" s="31"/>
      <c r="L92" s="31"/>
      <c r="M92" s="31"/>
      <c r="N92" s="31"/>
    </row>
    <row r="93" spans="1:14" ht="15.75">
      <c r="A93" s="1"/>
      <c r="B93" s="53" t="s">
        <v>409</v>
      </c>
      <c r="C93" s="18" t="s">
        <v>160</v>
      </c>
      <c r="D93" s="47" t="s">
        <v>170</v>
      </c>
      <c r="E93" s="47" t="s">
        <v>271</v>
      </c>
      <c r="F93" s="47" t="s">
        <v>286</v>
      </c>
      <c r="G93" s="47" t="s">
        <v>410</v>
      </c>
      <c r="H93" s="105">
        <v>648960</v>
      </c>
      <c r="I93" s="49"/>
      <c r="J93" s="31"/>
      <c r="K93" s="31"/>
      <c r="L93" s="31"/>
      <c r="M93" s="31"/>
      <c r="N93" s="31"/>
    </row>
    <row r="94" spans="1:14" ht="31.5">
      <c r="A94" s="1"/>
      <c r="B94" s="53" t="s">
        <v>279</v>
      </c>
      <c r="C94" s="18" t="s">
        <v>160</v>
      </c>
      <c r="D94" s="47" t="s">
        <v>170</v>
      </c>
      <c r="E94" s="47" t="s">
        <v>271</v>
      </c>
      <c r="F94" s="47" t="s">
        <v>286</v>
      </c>
      <c r="G94" s="47" t="s">
        <v>280</v>
      </c>
      <c r="H94" s="105">
        <v>81000</v>
      </c>
      <c r="I94" s="49"/>
      <c r="J94" s="31"/>
      <c r="K94" s="31"/>
      <c r="L94" s="31"/>
      <c r="M94" s="31"/>
      <c r="N94" s="31"/>
    </row>
    <row r="95" spans="1:14" ht="63">
      <c r="A95" s="1"/>
      <c r="B95" s="45" t="s">
        <v>287</v>
      </c>
      <c r="C95" s="18" t="s">
        <v>160</v>
      </c>
      <c r="D95" s="18" t="s">
        <v>170</v>
      </c>
      <c r="E95" s="18" t="s">
        <v>271</v>
      </c>
      <c r="F95" s="18" t="s">
        <v>197</v>
      </c>
      <c r="G95" s="18"/>
      <c r="H95" s="104">
        <f>H96</f>
        <v>637000</v>
      </c>
      <c r="I95" s="31"/>
      <c r="J95" s="31"/>
      <c r="K95" s="31"/>
      <c r="L95" s="31"/>
      <c r="M95" s="31"/>
      <c r="N95" s="31"/>
    </row>
    <row r="96" spans="1:14" ht="63">
      <c r="A96" s="1"/>
      <c r="B96" s="45" t="s">
        <v>288</v>
      </c>
      <c r="C96" s="18" t="s">
        <v>160</v>
      </c>
      <c r="D96" s="18" t="s">
        <v>170</v>
      </c>
      <c r="E96" s="18" t="s">
        <v>271</v>
      </c>
      <c r="F96" s="18" t="s">
        <v>289</v>
      </c>
      <c r="G96" s="18"/>
      <c r="H96" s="104">
        <f>H97</f>
        <v>637000</v>
      </c>
      <c r="I96" s="31"/>
      <c r="J96" s="31"/>
      <c r="K96" s="31"/>
      <c r="L96" s="31"/>
      <c r="M96" s="31"/>
      <c r="N96" s="31"/>
    </row>
    <row r="97" spans="1:14" ht="47.25">
      <c r="A97" s="1"/>
      <c r="B97" s="53" t="s">
        <v>290</v>
      </c>
      <c r="C97" s="18" t="s">
        <v>160</v>
      </c>
      <c r="D97" s="18" t="s">
        <v>170</v>
      </c>
      <c r="E97" s="18" t="s">
        <v>271</v>
      </c>
      <c r="F97" s="18" t="s">
        <v>291</v>
      </c>
      <c r="G97" s="18"/>
      <c r="H97" s="104">
        <f>H98</f>
        <v>637000</v>
      </c>
      <c r="I97" s="31"/>
      <c r="J97" s="31"/>
      <c r="K97" s="31"/>
      <c r="L97" s="31"/>
      <c r="M97" s="31"/>
      <c r="N97" s="31"/>
    </row>
    <row r="98" spans="1:14" ht="31.5">
      <c r="A98" s="1"/>
      <c r="B98" s="45" t="s">
        <v>188</v>
      </c>
      <c r="C98" s="18" t="s">
        <v>160</v>
      </c>
      <c r="D98" s="18" t="s">
        <v>170</v>
      </c>
      <c r="E98" s="18" t="s">
        <v>271</v>
      </c>
      <c r="F98" s="18" t="s">
        <v>291</v>
      </c>
      <c r="G98" s="18" t="s">
        <v>189</v>
      </c>
      <c r="H98" s="104">
        <v>637000</v>
      </c>
      <c r="I98" s="31"/>
      <c r="J98" s="31"/>
      <c r="K98" s="31"/>
      <c r="L98" s="31"/>
      <c r="M98" s="31"/>
      <c r="N98" s="31"/>
    </row>
    <row r="99" spans="1:14" ht="31.5">
      <c r="A99" s="1"/>
      <c r="B99" s="48" t="s">
        <v>292</v>
      </c>
      <c r="C99" s="41" t="s">
        <v>160</v>
      </c>
      <c r="D99" s="41" t="s">
        <v>170</v>
      </c>
      <c r="E99" s="41" t="s">
        <v>271</v>
      </c>
      <c r="F99" s="41" t="s">
        <v>211</v>
      </c>
      <c r="G99" s="18"/>
      <c r="H99" s="103">
        <f>H100</f>
        <v>50000</v>
      </c>
      <c r="I99" s="31"/>
      <c r="J99" s="31"/>
      <c r="K99" s="31"/>
      <c r="L99" s="31"/>
      <c r="M99" s="31"/>
      <c r="N99" s="31"/>
    </row>
    <row r="100" spans="1:14" ht="78.75">
      <c r="A100" s="1"/>
      <c r="B100" s="45" t="s">
        <v>293</v>
      </c>
      <c r="C100" s="18" t="s">
        <v>160</v>
      </c>
      <c r="D100" s="18" t="s">
        <v>170</v>
      </c>
      <c r="E100" s="18" t="s">
        <v>271</v>
      </c>
      <c r="F100" s="18" t="s">
        <v>213</v>
      </c>
      <c r="G100" s="18"/>
      <c r="H100" s="104">
        <f>H101</f>
        <v>50000</v>
      </c>
      <c r="I100" s="31"/>
      <c r="J100" s="31"/>
      <c r="K100" s="31"/>
      <c r="L100" s="31"/>
      <c r="M100" s="31"/>
      <c r="N100" s="31"/>
    </row>
    <row r="101" spans="1:14" ht="15.75">
      <c r="A101" s="1"/>
      <c r="B101" s="45" t="s">
        <v>294</v>
      </c>
      <c r="C101" s="18" t="s">
        <v>160</v>
      </c>
      <c r="D101" s="18" t="s">
        <v>170</v>
      </c>
      <c r="E101" s="18" t="s">
        <v>271</v>
      </c>
      <c r="F101" s="18" t="s">
        <v>295</v>
      </c>
      <c r="G101" s="18"/>
      <c r="H101" s="104">
        <f>H102</f>
        <v>50000</v>
      </c>
      <c r="I101" s="31"/>
      <c r="J101" s="31"/>
      <c r="K101" s="31"/>
      <c r="L101" s="31"/>
      <c r="M101" s="31"/>
      <c r="N101" s="31"/>
    </row>
    <row r="102" spans="1:14" ht="31.5">
      <c r="A102" s="1"/>
      <c r="B102" s="45" t="s">
        <v>296</v>
      </c>
      <c r="C102" s="18" t="s">
        <v>160</v>
      </c>
      <c r="D102" s="18" t="s">
        <v>170</v>
      </c>
      <c r="E102" s="18" t="s">
        <v>271</v>
      </c>
      <c r="F102" s="18" t="s">
        <v>297</v>
      </c>
      <c r="G102" s="18"/>
      <c r="H102" s="104">
        <f>H103</f>
        <v>50000</v>
      </c>
      <c r="I102" s="31"/>
      <c r="J102" s="31"/>
      <c r="K102" s="31"/>
      <c r="L102" s="31"/>
      <c r="M102" s="31"/>
      <c r="N102" s="31"/>
    </row>
    <row r="103" spans="1:14" ht="31.5">
      <c r="A103" s="1"/>
      <c r="B103" s="45" t="s">
        <v>188</v>
      </c>
      <c r="C103" s="18" t="s">
        <v>160</v>
      </c>
      <c r="D103" s="18" t="s">
        <v>170</v>
      </c>
      <c r="E103" s="18" t="s">
        <v>271</v>
      </c>
      <c r="F103" s="18" t="s">
        <v>297</v>
      </c>
      <c r="G103" s="18" t="s">
        <v>189</v>
      </c>
      <c r="H103" s="104">
        <v>50000</v>
      </c>
      <c r="I103" s="31"/>
      <c r="J103" s="31"/>
      <c r="K103" s="31"/>
      <c r="L103" s="31"/>
      <c r="M103" s="31"/>
      <c r="N103" s="31"/>
    </row>
    <row r="104" spans="1:14" ht="63">
      <c r="A104" s="1"/>
      <c r="B104" s="38" t="s">
        <v>298</v>
      </c>
      <c r="C104" s="41" t="s">
        <v>160</v>
      </c>
      <c r="D104" s="41" t="s">
        <v>170</v>
      </c>
      <c r="E104" s="41" t="s">
        <v>271</v>
      </c>
      <c r="F104" s="41" t="s">
        <v>299</v>
      </c>
      <c r="G104" s="41"/>
      <c r="H104" s="103">
        <f>H105</f>
        <v>96000</v>
      </c>
      <c r="I104" s="31"/>
      <c r="J104" s="31"/>
      <c r="K104" s="31"/>
      <c r="L104" s="31"/>
      <c r="M104" s="31"/>
      <c r="N104" s="31"/>
    </row>
    <row r="105" spans="1:14" ht="78.75">
      <c r="A105" s="1"/>
      <c r="B105" s="45" t="s">
        <v>300</v>
      </c>
      <c r="C105" s="18" t="s">
        <v>160</v>
      </c>
      <c r="D105" s="18" t="s">
        <v>170</v>
      </c>
      <c r="E105" s="18" t="s">
        <v>271</v>
      </c>
      <c r="F105" s="18" t="s">
        <v>301</v>
      </c>
      <c r="G105" s="18"/>
      <c r="H105" s="105">
        <f>H106</f>
        <v>96000</v>
      </c>
      <c r="I105" s="31"/>
      <c r="J105" s="31"/>
      <c r="K105" s="31"/>
      <c r="L105" s="31"/>
      <c r="M105" s="31"/>
      <c r="N105" s="31"/>
    </row>
    <row r="106" spans="1:14" ht="47.25">
      <c r="A106" s="1"/>
      <c r="B106" s="45" t="s">
        <v>302</v>
      </c>
      <c r="C106" s="18" t="s">
        <v>160</v>
      </c>
      <c r="D106" s="18" t="s">
        <v>170</v>
      </c>
      <c r="E106" s="18" t="s">
        <v>271</v>
      </c>
      <c r="F106" s="18" t="s">
        <v>303</v>
      </c>
      <c r="G106" s="18"/>
      <c r="H106" s="105">
        <f>H107</f>
        <v>96000</v>
      </c>
      <c r="I106" s="31"/>
      <c r="J106" s="31"/>
      <c r="K106" s="31"/>
      <c r="L106" s="31"/>
      <c r="M106" s="31"/>
      <c r="N106" s="31"/>
    </row>
    <row r="107" spans="1:14" ht="31.5">
      <c r="A107" s="1"/>
      <c r="B107" s="53" t="s">
        <v>304</v>
      </c>
      <c r="C107" s="18" t="s">
        <v>160</v>
      </c>
      <c r="D107" s="18" t="s">
        <v>170</v>
      </c>
      <c r="E107" s="18" t="s">
        <v>271</v>
      </c>
      <c r="F107" s="15" t="s">
        <v>305</v>
      </c>
      <c r="G107" s="18"/>
      <c r="H107" s="105">
        <f>H108</f>
        <v>96000</v>
      </c>
      <c r="I107" s="31"/>
      <c r="J107" s="31"/>
      <c r="K107" s="31"/>
      <c r="L107" s="31"/>
      <c r="M107" s="31"/>
      <c r="N107" s="31"/>
    </row>
    <row r="108" spans="1:14" ht="31.5">
      <c r="A108" s="1"/>
      <c r="B108" s="45" t="s">
        <v>188</v>
      </c>
      <c r="C108" s="18" t="s">
        <v>160</v>
      </c>
      <c r="D108" s="18" t="s">
        <v>170</v>
      </c>
      <c r="E108" s="18" t="s">
        <v>271</v>
      </c>
      <c r="F108" s="15" t="s">
        <v>305</v>
      </c>
      <c r="G108" s="18" t="s">
        <v>189</v>
      </c>
      <c r="H108" s="105">
        <v>96000</v>
      </c>
      <c r="I108" s="31"/>
      <c r="J108" s="31"/>
      <c r="K108" s="31"/>
      <c r="L108" s="31"/>
      <c r="M108" s="31"/>
      <c r="N108" s="31"/>
    </row>
    <row r="109" spans="1:14" ht="47.25">
      <c r="A109" s="1"/>
      <c r="B109" s="38" t="s">
        <v>485</v>
      </c>
      <c r="C109" s="18" t="s">
        <v>160</v>
      </c>
      <c r="D109" s="47" t="s">
        <v>170</v>
      </c>
      <c r="E109" s="47" t="s">
        <v>271</v>
      </c>
      <c r="F109" s="84" t="s">
        <v>219</v>
      </c>
      <c r="G109" s="52"/>
      <c r="H109" s="109">
        <f>H110</f>
        <v>300000</v>
      </c>
      <c r="I109" s="31"/>
      <c r="J109" s="31"/>
      <c r="K109" s="31"/>
      <c r="L109" s="31"/>
      <c r="M109" s="31"/>
      <c r="N109" s="31"/>
    </row>
    <row r="110" spans="1:14" ht="63">
      <c r="A110" s="1"/>
      <c r="B110" s="45" t="s">
        <v>486</v>
      </c>
      <c r="C110" s="18" t="s">
        <v>160</v>
      </c>
      <c r="D110" s="47" t="s">
        <v>170</v>
      </c>
      <c r="E110" s="47" t="s">
        <v>271</v>
      </c>
      <c r="F110" s="23" t="s">
        <v>487</v>
      </c>
      <c r="G110" s="47"/>
      <c r="H110" s="105">
        <f>H111</f>
        <v>300000</v>
      </c>
      <c r="I110" s="31"/>
      <c r="J110" s="31"/>
      <c r="K110" s="31"/>
      <c r="L110" s="31"/>
      <c r="M110" s="31"/>
      <c r="N110" s="31"/>
    </row>
    <row r="111" spans="1:14" ht="15.75">
      <c r="A111" s="1"/>
      <c r="B111" s="114" t="s">
        <v>784</v>
      </c>
      <c r="C111" s="18" t="s">
        <v>160</v>
      </c>
      <c r="D111" s="47" t="s">
        <v>170</v>
      </c>
      <c r="E111" s="47" t="s">
        <v>271</v>
      </c>
      <c r="F111" s="23" t="s">
        <v>785</v>
      </c>
      <c r="G111" s="47"/>
      <c r="H111" s="105">
        <f>H112</f>
        <v>300000</v>
      </c>
      <c r="I111" s="31"/>
      <c r="J111" s="31"/>
      <c r="K111" s="31"/>
      <c r="L111" s="31"/>
      <c r="M111" s="31"/>
      <c r="N111" s="31"/>
    </row>
    <row r="112" spans="1:14" ht="31.5">
      <c r="A112" s="1"/>
      <c r="B112" s="114" t="s">
        <v>490</v>
      </c>
      <c r="C112" s="18" t="s">
        <v>160</v>
      </c>
      <c r="D112" s="47" t="s">
        <v>170</v>
      </c>
      <c r="E112" s="47" t="s">
        <v>271</v>
      </c>
      <c r="F112" s="23" t="s">
        <v>786</v>
      </c>
      <c r="G112" s="47"/>
      <c r="H112" s="105">
        <f>H113</f>
        <v>300000</v>
      </c>
      <c r="I112" s="31"/>
      <c r="J112" s="31"/>
      <c r="K112" s="31"/>
      <c r="L112" s="31"/>
      <c r="M112" s="31"/>
      <c r="N112" s="31"/>
    </row>
    <row r="113" spans="1:14" ht="31.5">
      <c r="A113" s="1"/>
      <c r="B113" s="114" t="s">
        <v>188</v>
      </c>
      <c r="C113" s="18" t="s">
        <v>160</v>
      </c>
      <c r="D113" s="47" t="s">
        <v>170</v>
      </c>
      <c r="E113" s="47" t="s">
        <v>271</v>
      </c>
      <c r="F113" s="23" t="s">
        <v>786</v>
      </c>
      <c r="G113" s="47" t="s">
        <v>189</v>
      </c>
      <c r="H113" s="105">
        <v>300000</v>
      </c>
      <c r="I113" s="31"/>
      <c r="J113" s="31"/>
      <c r="K113" s="31"/>
      <c r="L113" s="31"/>
      <c r="M113" s="31"/>
      <c r="N113" s="31"/>
    </row>
    <row r="114" spans="1:14" ht="47.25">
      <c r="A114" s="1"/>
      <c r="B114" s="48" t="s">
        <v>306</v>
      </c>
      <c r="C114" s="41" t="s">
        <v>160</v>
      </c>
      <c r="D114" s="41" t="s">
        <v>170</v>
      </c>
      <c r="E114" s="41" t="s">
        <v>271</v>
      </c>
      <c r="F114" s="5" t="s">
        <v>307</v>
      </c>
      <c r="G114" s="41"/>
      <c r="H114" s="109">
        <f>H115</f>
        <v>50000</v>
      </c>
      <c r="I114" s="31"/>
      <c r="J114" s="31"/>
      <c r="K114" s="31"/>
      <c r="L114" s="31"/>
      <c r="M114" s="31"/>
      <c r="N114" s="31"/>
    </row>
    <row r="115" spans="1:14" ht="78.75">
      <c r="A115" s="1"/>
      <c r="B115" s="45" t="s">
        <v>308</v>
      </c>
      <c r="C115" s="18" t="s">
        <v>160</v>
      </c>
      <c r="D115" s="18" t="s">
        <v>170</v>
      </c>
      <c r="E115" s="18" t="s">
        <v>271</v>
      </c>
      <c r="F115" s="15" t="s">
        <v>309</v>
      </c>
      <c r="G115" s="18"/>
      <c r="H115" s="105">
        <f>H116</f>
        <v>50000</v>
      </c>
      <c r="I115" s="31"/>
      <c r="J115" s="31"/>
      <c r="K115" s="31"/>
      <c r="L115" s="31"/>
      <c r="M115" s="31"/>
      <c r="N115" s="31"/>
    </row>
    <row r="116" spans="1:14" ht="47.25">
      <c r="A116" s="1"/>
      <c r="B116" s="45" t="s">
        <v>310</v>
      </c>
      <c r="C116" s="18" t="s">
        <v>160</v>
      </c>
      <c r="D116" s="18" t="s">
        <v>170</v>
      </c>
      <c r="E116" s="18" t="s">
        <v>271</v>
      </c>
      <c r="F116" s="15" t="s">
        <v>311</v>
      </c>
      <c r="G116" s="18"/>
      <c r="H116" s="105">
        <f>H117</f>
        <v>50000</v>
      </c>
      <c r="I116" s="31"/>
      <c r="J116" s="31"/>
      <c r="K116" s="31"/>
      <c r="L116" s="31"/>
      <c r="M116" s="31"/>
      <c r="N116" s="31"/>
    </row>
    <row r="117" spans="1:14" ht="47.25">
      <c r="A117" s="1"/>
      <c r="B117" s="45" t="s">
        <v>312</v>
      </c>
      <c r="C117" s="18" t="s">
        <v>160</v>
      </c>
      <c r="D117" s="18" t="s">
        <v>170</v>
      </c>
      <c r="E117" s="18" t="s">
        <v>271</v>
      </c>
      <c r="F117" s="15" t="s">
        <v>313</v>
      </c>
      <c r="G117" s="18"/>
      <c r="H117" s="105">
        <f>H118</f>
        <v>50000</v>
      </c>
      <c r="I117" s="31"/>
      <c r="J117" s="31"/>
      <c r="K117" s="31"/>
      <c r="L117" s="31"/>
      <c r="M117" s="31"/>
      <c r="N117" s="31"/>
    </row>
    <row r="118" spans="1:14" ht="31.5">
      <c r="A118" s="1"/>
      <c r="B118" s="45" t="s">
        <v>188</v>
      </c>
      <c r="C118" s="18" t="s">
        <v>160</v>
      </c>
      <c r="D118" s="18" t="s">
        <v>170</v>
      </c>
      <c r="E118" s="18" t="s">
        <v>271</v>
      </c>
      <c r="F118" s="15" t="s">
        <v>313</v>
      </c>
      <c r="G118" s="18" t="s">
        <v>189</v>
      </c>
      <c r="H118" s="105">
        <v>50000</v>
      </c>
      <c r="I118" s="31"/>
      <c r="J118" s="31"/>
      <c r="K118" s="31"/>
      <c r="L118" s="31"/>
      <c r="M118" s="31"/>
      <c r="N118" s="31"/>
    </row>
    <row r="119" spans="1:14" ht="63">
      <c r="A119" s="1"/>
      <c r="B119" s="54" t="s">
        <v>314</v>
      </c>
      <c r="C119" s="41" t="s">
        <v>160</v>
      </c>
      <c r="D119" s="41" t="s">
        <v>170</v>
      </c>
      <c r="E119" s="41" t="s">
        <v>271</v>
      </c>
      <c r="F119" s="41" t="s">
        <v>315</v>
      </c>
      <c r="G119" s="18"/>
      <c r="H119" s="103">
        <f>H120</f>
        <v>24883650</v>
      </c>
      <c r="I119" s="31"/>
      <c r="J119" s="31"/>
      <c r="K119" s="31"/>
      <c r="L119" s="31"/>
      <c r="M119" s="31"/>
      <c r="N119" s="31"/>
    </row>
    <row r="120" spans="1:14" ht="126">
      <c r="A120" s="1"/>
      <c r="B120" s="53" t="s">
        <v>316</v>
      </c>
      <c r="C120" s="18" t="s">
        <v>160</v>
      </c>
      <c r="D120" s="18" t="s">
        <v>170</v>
      </c>
      <c r="E120" s="18" t="s">
        <v>271</v>
      </c>
      <c r="F120" s="18" t="s">
        <v>317</v>
      </c>
      <c r="G120" s="18"/>
      <c r="H120" s="104">
        <f>H121</f>
        <v>24883650</v>
      </c>
      <c r="I120" s="31"/>
      <c r="J120" s="31"/>
      <c r="K120" s="31"/>
      <c r="L120" s="31"/>
      <c r="M120" s="31"/>
      <c r="N120" s="31"/>
    </row>
    <row r="121" spans="1:14" ht="31.5">
      <c r="A121" s="1"/>
      <c r="B121" s="53" t="s">
        <v>318</v>
      </c>
      <c r="C121" s="18" t="s">
        <v>160</v>
      </c>
      <c r="D121" s="18" t="s">
        <v>170</v>
      </c>
      <c r="E121" s="18" t="s">
        <v>271</v>
      </c>
      <c r="F121" s="18" t="s">
        <v>319</v>
      </c>
      <c r="G121" s="18"/>
      <c r="H121" s="104">
        <f>H122+H126</f>
        <v>24883650</v>
      </c>
      <c r="I121" s="31"/>
      <c r="J121" s="31"/>
      <c r="K121" s="31"/>
      <c r="L121" s="31"/>
      <c r="M121" s="31"/>
      <c r="N121" s="31"/>
    </row>
    <row r="122" spans="1:14" ht="31.5">
      <c r="A122" s="1"/>
      <c r="B122" s="53" t="s">
        <v>320</v>
      </c>
      <c r="C122" s="18" t="s">
        <v>160</v>
      </c>
      <c r="D122" s="18" t="s">
        <v>170</v>
      </c>
      <c r="E122" s="18" t="s">
        <v>271</v>
      </c>
      <c r="F122" s="18" t="s">
        <v>321</v>
      </c>
      <c r="G122" s="18"/>
      <c r="H122" s="104">
        <f>H123+H124+H125</f>
        <v>24783650</v>
      </c>
      <c r="I122" s="31"/>
      <c r="J122" s="31"/>
      <c r="K122" s="31"/>
      <c r="L122" s="31"/>
      <c r="M122" s="31"/>
      <c r="N122" s="31"/>
    </row>
    <row r="123" spans="1:14" ht="63">
      <c r="A123" s="1"/>
      <c r="B123" s="45" t="s">
        <v>234</v>
      </c>
      <c r="C123" s="18" t="s">
        <v>160</v>
      </c>
      <c r="D123" s="18" t="s">
        <v>170</v>
      </c>
      <c r="E123" s="18" t="s">
        <v>271</v>
      </c>
      <c r="F123" s="18" t="s">
        <v>321</v>
      </c>
      <c r="G123" s="18" t="s">
        <v>322</v>
      </c>
      <c r="H123" s="105">
        <v>11207921</v>
      </c>
      <c r="I123" s="31"/>
      <c r="J123" s="31"/>
      <c r="K123" s="31"/>
      <c r="L123" s="31"/>
      <c r="M123" s="31"/>
      <c r="N123" s="31"/>
    </row>
    <row r="124" spans="1:14" ht="31.5">
      <c r="A124" s="1"/>
      <c r="B124" s="45" t="s">
        <v>188</v>
      </c>
      <c r="C124" s="18" t="s">
        <v>160</v>
      </c>
      <c r="D124" s="18" t="s">
        <v>170</v>
      </c>
      <c r="E124" s="18" t="s">
        <v>271</v>
      </c>
      <c r="F124" s="18" t="s">
        <v>321</v>
      </c>
      <c r="G124" s="18" t="s">
        <v>189</v>
      </c>
      <c r="H124" s="105">
        <v>13214729</v>
      </c>
      <c r="I124" s="31"/>
      <c r="J124" s="31"/>
      <c r="K124" s="31"/>
      <c r="L124" s="31"/>
      <c r="M124" s="31"/>
      <c r="N124" s="31"/>
    </row>
    <row r="125" spans="1:14" ht="15.75">
      <c r="A125" s="1"/>
      <c r="B125" s="45" t="s">
        <v>190</v>
      </c>
      <c r="C125" s="18" t="s">
        <v>160</v>
      </c>
      <c r="D125" s="18" t="s">
        <v>170</v>
      </c>
      <c r="E125" s="18" t="s">
        <v>271</v>
      </c>
      <c r="F125" s="18" t="s">
        <v>321</v>
      </c>
      <c r="G125" s="18" t="s">
        <v>191</v>
      </c>
      <c r="H125" s="105">
        <v>361000</v>
      </c>
      <c r="I125" s="31"/>
      <c r="J125" s="31"/>
      <c r="K125" s="31"/>
      <c r="L125" s="31"/>
      <c r="M125" s="31"/>
      <c r="N125" s="31"/>
    </row>
    <row r="126" spans="1:14" ht="47.25">
      <c r="A126" s="1"/>
      <c r="B126" s="45" t="s">
        <v>759</v>
      </c>
      <c r="C126" s="18" t="s">
        <v>160</v>
      </c>
      <c r="D126" s="18" t="s">
        <v>170</v>
      </c>
      <c r="E126" s="18" t="s">
        <v>271</v>
      </c>
      <c r="F126" s="18" t="s">
        <v>758</v>
      </c>
      <c r="G126" s="18"/>
      <c r="H126" s="105">
        <f>H127</f>
        <v>100000</v>
      </c>
      <c r="I126" s="31"/>
      <c r="J126" s="31"/>
      <c r="K126" s="31"/>
      <c r="L126" s="31"/>
      <c r="M126" s="31"/>
      <c r="N126" s="31"/>
    </row>
    <row r="127" spans="1:14" ht="31.5">
      <c r="A127" s="1"/>
      <c r="B127" s="45" t="s">
        <v>188</v>
      </c>
      <c r="C127" s="18" t="s">
        <v>160</v>
      </c>
      <c r="D127" s="18" t="s">
        <v>170</v>
      </c>
      <c r="E127" s="18" t="s">
        <v>271</v>
      </c>
      <c r="F127" s="18" t="s">
        <v>758</v>
      </c>
      <c r="G127" s="18" t="s">
        <v>189</v>
      </c>
      <c r="H127" s="105">
        <v>100000</v>
      </c>
      <c r="I127" s="31"/>
      <c r="J127" s="31"/>
      <c r="K127" s="31"/>
      <c r="L127" s="31"/>
      <c r="M127" s="31"/>
      <c r="N127" s="31"/>
    </row>
    <row r="128" spans="1:14" ht="31.5">
      <c r="A128" s="1"/>
      <c r="B128" s="48" t="s">
        <v>323</v>
      </c>
      <c r="C128" s="41" t="s">
        <v>160</v>
      </c>
      <c r="D128" s="41" t="s">
        <v>170</v>
      </c>
      <c r="E128" s="41" t="s">
        <v>271</v>
      </c>
      <c r="F128" s="41" t="s">
        <v>324</v>
      </c>
      <c r="G128" s="18"/>
      <c r="H128" s="103">
        <f>H129</f>
        <v>1279358</v>
      </c>
      <c r="I128" s="31"/>
      <c r="J128" s="31"/>
      <c r="K128" s="31"/>
      <c r="L128" s="31"/>
      <c r="M128" s="31"/>
      <c r="N128" s="31"/>
    </row>
    <row r="129" spans="1:14" ht="31.5">
      <c r="A129" s="1"/>
      <c r="B129" s="45" t="s">
        <v>325</v>
      </c>
      <c r="C129" s="18" t="s">
        <v>160</v>
      </c>
      <c r="D129" s="18" t="s">
        <v>170</v>
      </c>
      <c r="E129" s="18" t="s">
        <v>326</v>
      </c>
      <c r="F129" s="18" t="s">
        <v>327</v>
      </c>
      <c r="G129" s="18"/>
      <c r="H129" s="104">
        <f>H132+H130</f>
        <v>1279358</v>
      </c>
      <c r="I129" s="31"/>
      <c r="J129" s="31"/>
      <c r="K129" s="31"/>
      <c r="L129" s="31"/>
      <c r="M129" s="31"/>
      <c r="N129" s="31"/>
    </row>
    <row r="130" spans="1:14" ht="15.75">
      <c r="A130" s="1"/>
      <c r="B130" s="115" t="s">
        <v>730</v>
      </c>
      <c r="C130" s="18" t="s">
        <v>160</v>
      </c>
      <c r="D130" s="116" t="s">
        <v>170</v>
      </c>
      <c r="E130" s="116" t="s">
        <v>271</v>
      </c>
      <c r="F130" s="116" t="s">
        <v>731</v>
      </c>
      <c r="G130" s="116"/>
      <c r="H130" s="105">
        <f>H131</f>
        <v>20000</v>
      </c>
      <c r="I130" s="31"/>
      <c r="J130" s="31"/>
      <c r="K130" s="31"/>
      <c r="L130" s="31"/>
      <c r="M130" s="31"/>
      <c r="N130" s="31"/>
    </row>
    <row r="131" spans="1:14" ht="15.75">
      <c r="A131" s="1"/>
      <c r="B131" s="144" t="s">
        <v>409</v>
      </c>
      <c r="C131" s="18" t="s">
        <v>160</v>
      </c>
      <c r="D131" s="116" t="s">
        <v>170</v>
      </c>
      <c r="E131" s="116" t="s">
        <v>271</v>
      </c>
      <c r="F131" s="116" t="s">
        <v>731</v>
      </c>
      <c r="G131" s="116" t="s">
        <v>410</v>
      </c>
      <c r="H131" s="105">
        <v>20000</v>
      </c>
      <c r="I131" s="31"/>
      <c r="J131" s="31"/>
      <c r="K131" s="31"/>
      <c r="L131" s="31"/>
      <c r="M131" s="31"/>
      <c r="N131" s="31"/>
    </row>
    <row r="132" spans="1:14" ht="31.5">
      <c r="A132" s="1"/>
      <c r="B132" s="45" t="s">
        <v>328</v>
      </c>
      <c r="C132" s="18" t="s">
        <v>160</v>
      </c>
      <c r="D132" s="18" t="s">
        <v>262</v>
      </c>
      <c r="E132" s="18" t="s">
        <v>326</v>
      </c>
      <c r="F132" s="18" t="s">
        <v>329</v>
      </c>
      <c r="G132" s="18"/>
      <c r="H132" s="104">
        <f>H133+H135+H134</f>
        <v>1259358</v>
      </c>
      <c r="I132" s="31"/>
      <c r="J132" s="31"/>
      <c r="K132" s="31"/>
      <c r="L132" s="31"/>
      <c r="M132" s="31"/>
      <c r="N132" s="31"/>
    </row>
    <row r="133" spans="1:14" ht="31.5">
      <c r="A133" s="1"/>
      <c r="B133" s="45" t="s">
        <v>188</v>
      </c>
      <c r="C133" s="18" t="s">
        <v>160</v>
      </c>
      <c r="D133" s="18" t="s">
        <v>170</v>
      </c>
      <c r="E133" s="18" t="s">
        <v>271</v>
      </c>
      <c r="F133" s="18" t="s">
        <v>329</v>
      </c>
      <c r="G133" s="18" t="s">
        <v>189</v>
      </c>
      <c r="H133" s="104">
        <v>1106716</v>
      </c>
      <c r="I133" s="31"/>
      <c r="J133" s="31"/>
      <c r="K133" s="31"/>
      <c r="L133" s="31"/>
      <c r="M133" s="31"/>
      <c r="N133" s="31"/>
    </row>
    <row r="134" spans="1:14" ht="15.75">
      <c r="A134" s="1"/>
      <c r="B134" s="53" t="s">
        <v>409</v>
      </c>
      <c r="C134" s="18" t="s">
        <v>160</v>
      </c>
      <c r="D134" s="18" t="s">
        <v>170</v>
      </c>
      <c r="E134" s="18" t="s">
        <v>271</v>
      </c>
      <c r="F134" s="18" t="s">
        <v>329</v>
      </c>
      <c r="G134" s="18" t="s">
        <v>410</v>
      </c>
      <c r="H134" s="104">
        <v>99470</v>
      </c>
      <c r="I134" s="31"/>
      <c r="J134" s="31"/>
      <c r="K134" s="31"/>
      <c r="L134" s="31"/>
      <c r="M134" s="31"/>
      <c r="N134" s="31"/>
    </row>
    <row r="135" spans="1:14" ht="15.75">
      <c r="A135" s="1"/>
      <c r="B135" s="45" t="s">
        <v>190</v>
      </c>
      <c r="C135" s="18" t="s">
        <v>160</v>
      </c>
      <c r="D135" s="18" t="s">
        <v>170</v>
      </c>
      <c r="E135" s="18" t="s">
        <v>271</v>
      </c>
      <c r="F135" s="18" t="s">
        <v>329</v>
      </c>
      <c r="G135" s="18" t="s">
        <v>191</v>
      </c>
      <c r="H135" s="104">
        <v>53172</v>
      </c>
      <c r="I135" s="31"/>
      <c r="J135" s="31"/>
      <c r="K135" s="31"/>
      <c r="L135" s="31"/>
      <c r="M135" s="31"/>
      <c r="N135" s="31"/>
    </row>
    <row r="136" spans="1:14" ht="31.5">
      <c r="A136" s="1"/>
      <c r="B136" s="38" t="s">
        <v>240</v>
      </c>
      <c r="C136" s="41" t="s">
        <v>160</v>
      </c>
      <c r="D136" s="41" t="s">
        <v>170</v>
      </c>
      <c r="E136" s="41" t="s">
        <v>271</v>
      </c>
      <c r="F136" s="41" t="s">
        <v>241</v>
      </c>
      <c r="G136" s="41"/>
      <c r="H136" s="103">
        <f>H137</f>
        <v>2044025</v>
      </c>
      <c r="I136" s="31"/>
      <c r="J136" s="31"/>
      <c r="K136" s="31"/>
      <c r="L136" s="31"/>
      <c r="M136" s="31"/>
      <c r="N136" s="31"/>
    </row>
    <row r="137" spans="1:14" ht="15.75">
      <c r="A137" s="1"/>
      <c r="B137" s="51" t="s">
        <v>330</v>
      </c>
      <c r="C137" s="18" t="s">
        <v>160</v>
      </c>
      <c r="D137" s="18" t="s">
        <v>170</v>
      </c>
      <c r="E137" s="18" t="s">
        <v>271</v>
      </c>
      <c r="F137" s="18" t="s">
        <v>243</v>
      </c>
      <c r="G137" s="18"/>
      <c r="H137" s="104">
        <f>H138</f>
        <v>2044025</v>
      </c>
      <c r="I137" s="31"/>
      <c r="J137" s="31"/>
      <c r="K137" s="31"/>
      <c r="L137" s="31"/>
      <c r="M137" s="31"/>
      <c r="N137" s="31"/>
    </row>
    <row r="138" spans="1:14" ht="47.25">
      <c r="A138" s="1"/>
      <c r="B138" s="45" t="s">
        <v>612</v>
      </c>
      <c r="C138" s="47" t="s">
        <v>160</v>
      </c>
      <c r="D138" s="47" t="s">
        <v>170</v>
      </c>
      <c r="E138" s="47" t="s">
        <v>271</v>
      </c>
      <c r="F138" s="23" t="s">
        <v>331</v>
      </c>
      <c r="G138" s="47"/>
      <c r="H138" s="105">
        <f>H139+H140</f>
        <v>2044025</v>
      </c>
      <c r="I138" s="31"/>
      <c r="J138" s="31"/>
      <c r="K138" s="31"/>
      <c r="L138" s="31"/>
      <c r="M138" s="31"/>
      <c r="N138" s="31"/>
    </row>
    <row r="139" spans="1:14" ht="63">
      <c r="A139" s="1"/>
      <c r="B139" s="44" t="s">
        <v>179</v>
      </c>
      <c r="C139" s="47" t="s">
        <v>160</v>
      </c>
      <c r="D139" s="47" t="s">
        <v>262</v>
      </c>
      <c r="E139" s="47" t="s">
        <v>271</v>
      </c>
      <c r="F139" s="23" t="s">
        <v>331</v>
      </c>
      <c r="G139" s="47" t="s">
        <v>180</v>
      </c>
      <c r="H139" s="105">
        <v>921296</v>
      </c>
      <c r="I139" s="31"/>
      <c r="J139" s="31"/>
      <c r="K139" s="31"/>
      <c r="L139" s="31"/>
      <c r="M139" s="31"/>
      <c r="N139" s="31"/>
    </row>
    <row r="140" spans="1:14" ht="31.5">
      <c r="A140" s="1"/>
      <c r="B140" s="45" t="s">
        <v>188</v>
      </c>
      <c r="C140" s="47" t="s">
        <v>160</v>
      </c>
      <c r="D140" s="47" t="s">
        <v>170</v>
      </c>
      <c r="E140" s="47" t="s">
        <v>271</v>
      </c>
      <c r="F140" s="23" t="s">
        <v>331</v>
      </c>
      <c r="G140" s="47" t="s">
        <v>189</v>
      </c>
      <c r="H140" s="105">
        <v>1122729</v>
      </c>
      <c r="I140" s="31"/>
      <c r="J140" s="31"/>
      <c r="K140" s="31"/>
      <c r="L140" s="31"/>
      <c r="M140" s="31"/>
      <c r="N140" s="31"/>
    </row>
    <row r="141" spans="1:14" ht="31.5">
      <c r="A141" s="1"/>
      <c r="B141" s="38" t="s">
        <v>332</v>
      </c>
      <c r="C141" s="41" t="s">
        <v>160</v>
      </c>
      <c r="D141" s="41" t="s">
        <v>182</v>
      </c>
      <c r="E141" s="41"/>
      <c r="F141" s="41"/>
      <c r="G141" s="18"/>
      <c r="H141" s="103">
        <f aca="true" t="shared" si="0" ref="H141:H146">H142</f>
        <v>174340.56</v>
      </c>
      <c r="I141" s="31"/>
      <c r="J141" s="31"/>
      <c r="K141" s="31"/>
      <c r="L141" s="31"/>
      <c r="M141" s="31"/>
      <c r="N141" s="31"/>
    </row>
    <row r="142" spans="1:14" ht="47.25">
      <c r="A142" s="1"/>
      <c r="B142" s="38" t="s">
        <v>333</v>
      </c>
      <c r="C142" s="41" t="s">
        <v>160</v>
      </c>
      <c r="D142" s="41" t="s">
        <v>182</v>
      </c>
      <c r="E142" s="41" t="s">
        <v>334</v>
      </c>
      <c r="F142" s="41"/>
      <c r="G142" s="41"/>
      <c r="H142" s="109">
        <f t="shared" si="0"/>
        <v>174340.56</v>
      </c>
      <c r="I142" s="31"/>
      <c r="J142" s="31"/>
      <c r="K142" s="31"/>
      <c r="L142" s="31"/>
      <c r="M142" s="31"/>
      <c r="N142" s="31"/>
    </row>
    <row r="143" spans="1:14" ht="63">
      <c r="A143" s="1"/>
      <c r="B143" s="54" t="s">
        <v>335</v>
      </c>
      <c r="C143" s="41" t="s">
        <v>160</v>
      </c>
      <c r="D143" s="41" t="s">
        <v>182</v>
      </c>
      <c r="E143" s="41" t="s">
        <v>334</v>
      </c>
      <c r="F143" s="41" t="s">
        <v>336</v>
      </c>
      <c r="G143" s="41"/>
      <c r="H143" s="109">
        <f t="shared" si="0"/>
        <v>174340.56</v>
      </c>
      <c r="I143" s="31"/>
      <c r="J143" s="31"/>
      <c r="K143" s="31"/>
      <c r="L143" s="31"/>
      <c r="M143" s="31"/>
      <c r="N143" s="31"/>
    </row>
    <row r="144" spans="1:14" ht="110.25">
      <c r="A144" s="1"/>
      <c r="B144" s="53" t="s">
        <v>337</v>
      </c>
      <c r="C144" s="18" t="s">
        <v>160</v>
      </c>
      <c r="D144" s="18" t="s">
        <v>182</v>
      </c>
      <c r="E144" s="18" t="s">
        <v>334</v>
      </c>
      <c r="F144" s="18" t="s">
        <v>338</v>
      </c>
      <c r="G144" s="18"/>
      <c r="H144" s="105">
        <f t="shared" si="0"/>
        <v>174340.56</v>
      </c>
      <c r="I144" s="31"/>
      <c r="J144" s="31"/>
      <c r="K144" s="31"/>
      <c r="L144" s="31"/>
      <c r="M144" s="31"/>
      <c r="N144" s="31"/>
    </row>
    <row r="145" spans="1:14" ht="47.25">
      <c r="A145" s="1"/>
      <c r="B145" s="53" t="s">
        <v>339</v>
      </c>
      <c r="C145" s="18" t="s">
        <v>160</v>
      </c>
      <c r="D145" s="18" t="s">
        <v>182</v>
      </c>
      <c r="E145" s="18" t="s">
        <v>334</v>
      </c>
      <c r="F145" s="18" t="s">
        <v>340</v>
      </c>
      <c r="G145" s="18"/>
      <c r="H145" s="105">
        <f>H146</f>
        <v>174340.56</v>
      </c>
      <c r="I145" s="31"/>
      <c r="J145" s="31"/>
      <c r="K145" s="31"/>
      <c r="L145" s="31"/>
      <c r="M145" s="31"/>
      <c r="N145" s="31"/>
    </row>
    <row r="146" spans="1:14" ht="47.25">
      <c r="A146" s="1"/>
      <c r="B146" s="53" t="s">
        <v>341</v>
      </c>
      <c r="C146" s="18" t="s">
        <v>160</v>
      </c>
      <c r="D146" s="18" t="s">
        <v>182</v>
      </c>
      <c r="E146" s="18" t="s">
        <v>334</v>
      </c>
      <c r="F146" s="18" t="s">
        <v>342</v>
      </c>
      <c r="G146" s="18"/>
      <c r="H146" s="105">
        <f t="shared" si="0"/>
        <v>174340.56</v>
      </c>
      <c r="I146" s="31"/>
      <c r="J146" s="31"/>
      <c r="K146" s="31"/>
      <c r="L146" s="31"/>
      <c r="M146" s="31"/>
      <c r="N146" s="31"/>
    </row>
    <row r="147" spans="1:14" ht="31.5">
      <c r="A147" s="1"/>
      <c r="B147" s="45" t="s">
        <v>188</v>
      </c>
      <c r="C147" s="18" t="s">
        <v>160</v>
      </c>
      <c r="D147" s="18" t="s">
        <v>182</v>
      </c>
      <c r="E147" s="18" t="s">
        <v>334</v>
      </c>
      <c r="F147" s="18" t="s">
        <v>342</v>
      </c>
      <c r="G147" s="18" t="s">
        <v>189</v>
      </c>
      <c r="H147" s="105">
        <v>174340.56</v>
      </c>
      <c r="I147" s="31"/>
      <c r="J147" s="31"/>
      <c r="K147" s="31"/>
      <c r="L147" s="31"/>
      <c r="M147" s="31"/>
      <c r="N147" s="31"/>
    </row>
    <row r="148" spans="1:14" ht="15.75">
      <c r="A148" s="1"/>
      <c r="B148" s="38" t="s">
        <v>343</v>
      </c>
      <c r="C148" s="41" t="s">
        <v>160</v>
      </c>
      <c r="D148" s="41" t="s">
        <v>193</v>
      </c>
      <c r="E148" s="41"/>
      <c r="F148" s="41"/>
      <c r="G148" s="41"/>
      <c r="H148" s="109">
        <f>H149+H157</f>
        <v>22421119.68</v>
      </c>
      <c r="I148" s="31"/>
      <c r="J148" s="31"/>
      <c r="K148" s="31"/>
      <c r="L148" s="31"/>
      <c r="M148" s="31"/>
      <c r="N148" s="31"/>
    </row>
    <row r="149" spans="1:14" ht="15.75">
      <c r="A149" s="1"/>
      <c r="B149" s="38" t="s">
        <v>344</v>
      </c>
      <c r="C149" s="41" t="s">
        <v>160</v>
      </c>
      <c r="D149" s="41" t="s">
        <v>193</v>
      </c>
      <c r="E149" s="41" t="s">
        <v>334</v>
      </c>
      <c r="F149" s="41"/>
      <c r="G149" s="41"/>
      <c r="H149" s="109">
        <f>H150</f>
        <v>21163134.68</v>
      </c>
      <c r="I149" s="31"/>
      <c r="J149" s="31"/>
      <c r="K149" s="31"/>
      <c r="L149" s="31"/>
      <c r="M149" s="31"/>
      <c r="N149" s="31"/>
    </row>
    <row r="150" spans="1:14" ht="63">
      <c r="A150" s="1"/>
      <c r="B150" s="38" t="s">
        <v>298</v>
      </c>
      <c r="C150" s="41" t="s">
        <v>160</v>
      </c>
      <c r="D150" s="41" t="s">
        <v>193</v>
      </c>
      <c r="E150" s="41" t="s">
        <v>345</v>
      </c>
      <c r="F150" s="41" t="s">
        <v>299</v>
      </c>
      <c r="G150" s="41"/>
      <c r="H150" s="109">
        <f>H151</f>
        <v>21163134.68</v>
      </c>
      <c r="I150" s="31"/>
      <c r="J150" s="31"/>
      <c r="K150" s="31"/>
      <c r="L150" s="31"/>
      <c r="M150" s="31"/>
      <c r="N150" s="31"/>
    </row>
    <row r="151" spans="1:14" ht="78.75">
      <c r="A151" s="1"/>
      <c r="B151" s="44" t="s">
        <v>346</v>
      </c>
      <c r="C151" s="18" t="s">
        <v>160</v>
      </c>
      <c r="D151" s="18" t="s">
        <v>193</v>
      </c>
      <c r="E151" s="18" t="s">
        <v>334</v>
      </c>
      <c r="F151" s="18" t="s">
        <v>347</v>
      </c>
      <c r="G151" s="18"/>
      <c r="H151" s="105">
        <f>H152</f>
        <v>21163134.68</v>
      </c>
      <c r="I151" s="31"/>
      <c r="J151" s="31"/>
      <c r="K151" s="31"/>
      <c r="L151" s="31"/>
      <c r="M151" s="31"/>
      <c r="N151" s="31"/>
    </row>
    <row r="152" spans="1:14" ht="31.5">
      <c r="A152" s="1"/>
      <c r="B152" s="44" t="s">
        <v>348</v>
      </c>
      <c r="C152" s="18" t="s">
        <v>160</v>
      </c>
      <c r="D152" s="18" t="s">
        <v>193</v>
      </c>
      <c r="E152" s="18" t="s">
        <v>334</v>
      </c>
      <c r="F152" s="18" t="s">
        <v>349</v>
      </c>
      <c r="G152" s="18"/>
      <c r="H152" s="105">
        <f>H153+H155</f>
        <v>21163134.68</v>
      </c>
      <c r="I152" s="31"/>
      <c r="J152" s="31"/>
      <c r="K152" s="31"/>
      <c r="L152" s="31"/>
      <c r="M152" s="31"/>
      <c r="N152" s="31"/>
    </row>
    <row r="153" spans="1:14" ht="31.5">
      <c r="A153" s="1"/>
      <c r="B153" s="44" t="s">
        <v>352</v>
      </c>
      <c r="C153" s="18" t="s">
        <v>160</v>
      </c>
      <c r="D153" s="18" t="s">
        <v>193</v>
      </c>
      <c r="E153" s="18" t="s">
        <v>334</v>
      </c>
      <c r="F153" s="18" t="s">
        <v>353</v>
      </c>
      <c r="G153" s="18"/>
      <c r="H153" s="105">
        <f>H154</f>
        <v>14663134.68</v>
      </c>
      <c r="I153" s="31"/>
      <c r="J153" s="31"/>
      <c r="K153" s="31"/>
      <c r="L153" s="31"/>
      <c r="M153" s="31"/>
      <c r="N153" s="31"/>
    </row>
    <row r="154" spans="1:14" ht="31.5">
      <c r="A154" s="1"/>
      <c r="B154" s="45" t="s">
        <v>350</v>
      </c>
      <c r="C154" s="18" t="s">
        <v>160</v>
      </c>
      <c r="D154" s="18" t="s">
        <v>193</v>
      </c>
      <c r="E154" s="18" t="s">
        <v>334</v>
      </c>
      <c r="F154" s="18" t="s">
        <v>353</v>
      </c>
      <c r="G154" s="18" t="s">
        <v>351</v>
      </c>
      <c r="H154" s="105">
        <v>14663134.68</v>
      </c>
      <c r="I154" s="31"/>
      <c r="J154" s="31"/>
      <c r="K154" s="31"/>
      <c r="L154" s="31"/>
      <c r="M154" s="31"/>
      <c r="N154" s="31"/>
    </row>
    <row r="155" spans="1:14" ht="31.5">
      <c r="A155" s="1"/>
      <c r="B155" s="45" t="s">
        <v>354</v>
      </c>
      <c r="C155" s="18" t="s">
        <v>160</v>
      </c>
      <c r="D155" s="18" t="s">
        <v>193</v>
      </c>
      <c r="E155" s="18" t="s">
        <v>334</v>
      </c>
      <c r="F155" s="18" t="s">
        <v>355</v>
      </c>
      <c r="G155" s="18"/>
      <c r="H155" s="105">
        <f>H156</f>
        <v>6500000</v>
      </c>
      <c r="I155" s="31"/>
      <c r="J155" s="31"/>
      <c r="K155" s="31"/>
      <c r="L155" s="31"/>
      <c r="M155" s="31"/>
      <c r="N155" s="31"/>
    </row>
    <row r="156" spans="1:14" ht="31.5">
      <c r="A156" s="1"/>
      <c r="B156" s="45" t="s">
        <v>188</v>
      </c>
      <c r="C156" s="18" t="s">
        <v>160</v>
      </c>
      <c r="D156" s="18" t="s">
        <v>193</v>
      </c>
      <c r="E156" s="18" t="s">
        <v>334</v>
      </c>
      <c r="F156" s="18" t="s">
        <v>355</v>
      </c>
      <c r="G156" s="18" t="s">
        <v>189</v>
      </c>
      <c r="H156" s="105">
        <v>6500000</v>
      </c>
      <c r="I156" s="31"/>
      <c r="J156" s="31"/>
      <c r="K156" s="31"/>
      <c r="L156" s="31"/>
      <c r="M156" s="31"/>
      <c r="N156" s="31"/>
    </row>
    <row r="157" spans="1:14" ht="15.75">
      <c r="A157" s="1"/>
      <c r="B157" s="38" t="s">
        <v>356</v>
      </c>
      <c r="C157" s="41" t="s">
        <v>160</v>
      </c>
      <c r="D157" s="41" t="s">
        <v>193</v>
      </c>
      <c r="E157" s="41" t="s">
        <v>357</v>
      </c>
      <c r="F157" s="18"/>
      <c r="G157" s="18"/>
      <c r="H157" s="109">
        <f>H158+H163</f>
        <v>1257985</v>
      </c>
      <c r="I157" s="31"/>
      <c r="J157" s="31"/>
      <c r="K157" s="31"/>
      <c r="L157" s="31"/>
      <c r="M157" s="31"/>
      <c r="N157" s="31"/>
    </row>
    <row r="158" spans="1:14" ht="47.25">
      <c r="A158" s="1"/>
      <c r="B158" s="38" t="s">
        <v>358</v>
      </c>
      <c r="C158" s="41" t="s">
        <v>160</v>
      </c>
      <c r="D158" s="41" t="s">
        <v>193</v>
      </c>
      <c r="E158" s="41" t="s">
        <v>357</v>
      </c>
      <c r="F158" s="41" t="s">
        <v>359</v>
      </c>
      <c r="G158" s="41"/>
      <c r="H158" s="109">
        <f>H159</f>
        <v>65000</v>
      </c>
      <c r="I158" s="31"/>
      <c r="J158" s="31"/>
      <c r="K158" s="31"/>
      <c r="L158" s="31"/>
      <c r="M158" s="31"/>
      <c r="N158" s="31"/>
    </row>
    <row r="159" spans="1:14" ht="78.75">
      <c r="A159" s="1"/>
      <c r="B159" s="44" t="s">
        <v>360</v>
      </c>
      <c r="C159" s="18" t="s">
        <v>160</v>
      </c>
      <c r="D159" s="18" t="s">
        <v>193</v>
      </c>
      <c r="E159" s="18" t="s">
        <v>357</v>
      </c>
      <c r="F159" s="18" t="s">
        <v>361</v>
      </c>
      <c r="G159" s="41"/>
      <c r="H159" s="109">
        <f>H160</f>
        <v>65000</v>
      </c>
      <c r="I159" s="31"/>
      <c r="J159" s="31"/>
      <c r="K159" s="31"/>
      <c r="L159" s="31"/>
      <c r="M159" s="31"/>
      <c r="N159" s="31"/>
    </row>
    <row r="160" spans="1:14" ht="47.25">
      <c r="A160" s="1"/>
      <c r="B160" s="44" t="s">
        <v>362</v>
      </c>
      <c r="C160" s="18" t="s">
        <v>160</v>
      </c>
      <c r="D160" s="18" t="s">
        <v>193</v>
      </c>
      <c r="E160" s="18" t="s">
        <v>357</v>
      </c>
      <c r="F160" s="18" t="s">
        <v>363</v>
      </c>
      <c r="G160" s="41"/>
      <c r="H160" s="109">
        <f>H161</f>
        <v>65000</v>
      </c>
      <c r="I160" s="31"/>
      <c r="J160" s="31"/>
      <c r="K160" s="31"/>
      <c r="L160" s="31"/>
      <c r="M160" s="31"/>
      <c r="N160" s="31"/>
    </row>
    <row r="161" spans="1:14" ht="15.75">
      <c r="A161" s="1"/>
      <c r="B161" s="44" t="s">
        <v>364</v>
      </c>
      <c r="C161" s="18" t="s">
        <v>160</v>
      </c>
      <c r="D161" s="18" t="s">
        <v>193</v>
      </c>
      <c r="E161" s="18" t="s">
        <v>357</v>
      </c>
      <c r="F161" s="18" t="s">
        <v>365</v>
      </c>
      <c r="G161" s="41"/>
      <c r="H161" s="109">
        <f>H162</f>
        <v>65000</v>
      </c>
      <c r="I161" s="31"/>
      <c r="J161" s="31"/>
      <c r="K161" s="31"/>
      <c r="L161" s="31"/>
      <c r="M161" s="31"/>
      <c r="N161" s="31"/>
    </row>
    <row r="162" spans="1:14" ht="31.5">
      <c r="A162" s="1"/>
      <c r="B162" s="45" t="s">
        <v>188</v>
      </c>
      <c r="C162" s="18" t="s">
        <v>160</v>
      </c>
      <c r="D162" s="18" t="s">
        <v>193</v>
      </c>
      <c r="E162" s="18" t="s">
        <v>357</v>
      </c>
      <c r="F162" s="18" t="s">
        <v>365</v>
      </c>
      <c r="G162" s="18" t="s">
        <v>189</v>
      </c>
      <c r="H162" s="105">
        <v>65000</v>
      </c>
      <c r="I162" s="31"/>
      <c r="J162" s="31"/>
      <c r="K162" s="31"/>
      <c r="L162" s="31"/>
      <c r="M162" s="31"/>
      <c r="N162" s="31"/>
    </row>
    <row r="163" spans="1:14" ht="47.25">
      <c r="A163" s="1"/>
      <c r="B163" s="55" t="s">
        <v>366</v>
      </c>
      <c r="C163" s="41" t="s">
        <v>160</v>
      </c>
      <c r="D163" s="41" t="s">
        <v>193</v>
      </c>
      <c r="E163" s="41" t="s">
        <v>357</v>
      </c>
      <c r="F163" s="41" t="s">
        <v>367</v>
      </c>
      <c r="G163" s="18"/>
      <c r="H163" s="109">
        <f>H164</f>
        <v>1192985</v>
      </c>
      <c r="I163" s="31"/>
      <c r="J163" s="31"/>
      <c r="K163" s="31"/>
      <c r="L163" s="31"/>
      <c r="M163" s="31"/>
      <c r="N163" s="31"/>
    </row>
    <row r="164" spans="1:14" ht="94.5">
      <c r="A164" s="1"/>
      <c r="B164" s="118" t="s">
        <v>368</v>
      </c>
      <c r="C164" s="119" t="s">
        <v>160</v>
      </c>
      <c r="D164" s="119" t="s">
        <v>193</v>
      </c>
      <c r="E164" s="119" t="s">
        <v>357</v>
      </c>
      <c r="F164" s="119" t="s">
        <v>369</v>
      </c>
      <c r="G164" s="119"/>
      <c r="H164" s="120">
        <f>H165</f>
        <v>1192985</v>
      </c>
      <c r="I164" s="31"/>
      <c r="J164" s="31"/>
      <c r="K164" s="31"/>
      <c r="L164" s="31"/>
      <c r="M164" s="31"/>
      <c r="N164" s="31"/>
    </row>
    <row r="165" spans="1:14" ht="31.5">
      <c r="A165" s="1"/>
      <c r="B165" s="124" t="s">
        <v>370</v>
      </c>
      <c r="C165" s="116" t="s">
        <v>160</v>
      </c>
      <c r="D165" s="116" t="s">
        <v>193</v>
      </c>
      <c r="E165" s="116" t="s">
        <v>357</v>
      </c>
      <c r="F165" s="116" t="s">
        <v>371</v>
      </c>
      <c r="G165" s="116"/>
      <c r="H165" s="117">
        <f>H166+H168+H170</f>
        <v>1192985</v>
      </c>
      <c r="I165" s="31"/>
      <c r="J165" s="31"/>
      <c r="K165" s="31"/>
      <c r="L165" s="31"/>
      <c r="M165" s="31"/>
      <c r="N165" s="31"/>
    </row>
    <row r="166" spans="1:14" ht="47.25">
      <c r="A166" s="1"/>
      <c r="B166" s="115" t="s">
        <v>668</v>
      </c>
      <c r="C166" s="116" t="s">
        <v>160</v>
      </c>
      <c r="D166" s="116" t="s">
        <v>193</v>
      </c>
      <c r="E166" s="116" t="s">
        <v>357</v>
      </c>
      <c r="F166" s="116" t="s">
        <v>623</v>
      </c>
      <c r="G166" s="116"/>
      <c r="H166" s="117">
        <f>H167</f>
        <v>660090</v>
      </c>
      <c r="I166" s="31"/>
      <c r="J166" s="31"/>
      <c r="K166" s="31"/>
      <c r="L166" s="31"/>
      <c r="M166" s="31"/>
      <c r="N166" s="31"/>
    </row>
    <row r="167" spans="1:14" ht="16.5" thickBot="1">
      <c r="A167" s="1"/>
      <c r="B167" s="69" t="s">
        <v>452</v>
      </c>
      <c r="C167" s="116" t="s">
        <v>160</v>
      </c>
      <c r="D167" s="116" t="s">
        <v>193</v>
      </c>
      <c r="E167" s="116" t="s">
        <v>357</v>
      </c>
      <c r="F167" s="116" t="s">
        <v>623</v>
      </c>
      <c r="G167" s="116" t="s">
        <v>453</v>
      </c>
      <c r="H167" s="117">
        <v>660090</v>
      </c>
      <c r="I167" s="31"/>
      <c r="J167" s="31"/>
      <c r="K167" s="31"/>
      <c r="L167" s="31"/>
      <c r="M167" s="31"/>
      <c r="N167" s="31"/>
    </row>
    <row r="168" spans="1:14" ht="63">
      <c r="A168" s="1"/>
      <c r="B168" s="115" t="s">
        <v>750</v>
      </c>
      <c r="C168" s="18" t="s">
        <v>160</v>
      </c>
      <c r="D168" s="18" t="s">
        <v>193</v>
      </c>
      <c r="E168" s="18" t="s">
        <v>357</v>
      </c>
      <c r="F168" s="18" t="s">
        <v>372</v>
      </c>
      <c r="G168" s="116"/>
      <c r="H168" s="117">
        <f>H169</f>
        <v>282895</v>
      </c>
      <c r="I168" s="31"/>
      <c r="J168" s="31"/>
      <c r="K168" s="31"/>
      <c r="L168" s="31"/>
      <c r="M168" s="31"/>
      <c r="N168" s="31"/>
    </row>
    <row r="169" spans="1:14" ht="16.5" thickBot="1">
      <c r="A169" s="1"/>
      <c r="B169" s="69" t="s">
        <v>452</v>
      </c>
      <c r="C169" s="116" t="s">
        <v>160</v>
      </c>
      <c r="D169" s="116" t="s">
        <v>193</v>
      </c>
      <c r="E169" s="116" t="s">
        <v>357</v>
      </c>
      <c r="F169" s="18" t="s">
        <v>372</v>
      </c>
      <c r="G169" s="116" t="s">
        <v>453</v>
      </c>
      <c r="H169" s="117">
        <v>282895</v>
      </c>
      <c r="I169" s="31"/>
      <c r="J169" s="31"/>
      <c r="K169" s="31"/>
      <c r="L169" s="31"/>
      <c r="M169" s="31"/>
      <c r="N169" s="31"/>
    </row>
    <row r="170" spans="1:14" ht="31.5">
      <c r="A170" s="1"/>
      <c r="B170" s="149" t="s">
        <v>728</v>
      </c>
      <c r="C170" s="116" t="s">
        <v>160</v>
      </c>
      <c r="D170" s="116" t="s">
        <v>193</v>
      </c>
      <c r="E170" s="116" t="s">
        <v>357</v>
      </c>
      <c r="F170" s="116" t="s">
        <v>729</v>
      </c>
      <c r="G170" s="116"/>
      <c r="H170" s="117">
        <f>H171</f>
        <v>250000</v>
      </c>
      <c r="I170" s="31"/>
      <c r="J170" s="31"/>
      <c r="K170" s="31"/>
      <c r="L170" s="31"/>
      <c r="M170" s="31"/>
      <c r="N170" s="31"/>
    </row>
    <row r="171" spans="1:14" ht="31.5">
      <c r="A171" s="1"/>
      <c r="B171" s="115" t="s">
        <v>188</v>
      </c>
      <c r="C171" s="116" t="s">
        <v>160</v>
      </c>
      <c r="D171" s="116" t="s">
        <v>193</v>
      </c>
      <c r="E171" s="116" t="s">
        <v>357</v>
      </c>
      <c r="F171" s="116" t="s">
        <v>729</v>
      </c>
      <c r="G171" s="116" t="s">
        <v>189</v>
      </c>
      <c r="H171" s="117">
        <v>250000</v>
      </c>
      <c r="I171" s="31"/>
      <c r="J171" s="31"/>
      <c r="K171" s="31"/>
      <c r="L171" s="31"/>
      <c r="M171" s="31"/>
      <c r="N171" s="31"/>
    </row>
    <row r="172" spans="1:14" ht="15.75">
      <c r="A172" s="1"/>
      <c r="B172" s="127" t="s">
        <v>373</v>
      </c>
      <c r="C172" s="125" t="s">
        <v>160</v>
      </c>
      <c r="D172" s="125" t="s">
        <v>374</v>
      </c>
      <c r="E172" s="116"/>
      <c r="F172" s="116"/>
      <c r="G172" s="116"/>
      <c r="H172" s="126">
        <f>H173+H200</f>
        <v>21713922.36</v>
      </c>
      <c r="I172" s="31"/>
      <c r="J172" s="31"/>
      <c r="K172" s="31"/>
      <c r="L172" s="31"/>
      <c r="M172" s="31"/>
      <c r="N172" s="31"/>
    </row>
    <row r="173" spans="1:14" ht="15.75">
      <c r="A173" s="1"/>
      <c r="B173" s="127" t="s">
        <v>375</v>
      </c>
      <c r="C173" s="125" t="s">
        <v>160</v>
      </c>
      <c r="D173" s="125" t="s">
        <v>374</v>
      </c>
      <c r="E173" s="125" t="s">
        <v>172</v>
      </c>
      <c r="F173" s="125"/>
      <c r="G173" s="125"/>
      <c r="H173" s="126">
        <f>H174+H191+H184</f>
        <v>21211926</v>
      </c>
      <c r="I173" s="31"/>
      <c r="J173" s="31"/>
      <c r="K173" s="31"/>
      <c r="L173" s="31"/>
      <c r="M173" s="31"/>
      <c r="N173" s="31"/>
    </row>
    <row r="174" spans="1:14" ht="31.5">
      <c r="A174" s="1"/>
      <c r="B174" s="127" t="s">
        <v>376</v>
      </c>
      <c r="C174" s="125" t="s">
        <v>160</v>
      </c>
      <c r="D174" s="125" t="s">
        <v>374</v>
      </c>
      <c r="E174" s="125" t="s">
        <v>172</v>
      </c>
      <c r="F174" s="125" t="s">
        <v>377</v>
      </c>
      <c r="G174" s="125"/>
      <c r="H174" s="126">
        <f>H175</f>
        <v>6173498</v>
      </c>
      <c r="I174" s="31"/>
      <c r="J174" s="31"/>
      <c r="K174" s="31"/>
      <c r="L174" s="31"/>
      <c r="M174" s="31"/>
      <c r="N174" s="31"/>
    </row>
    <row r="175" spans="1:14" ht="47.25">
      <c r="A175" s="1"/>
      <c r="B175" s="115" t="s">
        <v>378</v>
      </c>
      <c r="C175" s="116" t="s">
        <v>160</v>
      </c>
      <c r="D175" s="116" t="s">
        <v>374</v>
      </c>
      <c r="E175" s="116" t="s">
        <v>172</v>
      </c>
      <c r="F175" s="116" t="s">
        <v>379</v>
      </c>
      <c r="G175" s="116"/>
      <c r="H175" s="117">
        <f>H176</f>
        <v>6173498</v>
      </c>
      <c r="I175" s="31"/>
      <c r="J175" s="31"/>
      <c r="K175" s="31"/>
      <c r="L175" s="31"/>
      <c r="M175" s="31"/>
      <c r="N175" s="31"/>
    </row>
    <row r="176" spans="1:14" ht="47.25">
      <c r="A176" s="1"/>
      <c r="B176" s="115" t="s">
        <v>380</v>
      </c>
      <c r="C176" s="116" t="s">
        <v>160</v>
      </c>
      <c r="D176" s="116" t="s">
        <v>374</v>
      </c>
      <c r="E176" s="116" t="s">
        <v>172</v>
      </c>
      <c r="F176" s="116" t="s">
        <v>381</v>
      </c>
      <c r="G176" s="116"/>
      <c r="H176" s="117">
        <f>H177+H181+H179</f>
        <v>6173498</v>
      </c>
      <c r="I176" s="31"/>
      <c r="J176" s="31"/>
      <c r="K176" s="31"/>
      <c r="L176" s="31"/>
      <c r="M176" s="31"/>
      <c r="N176" s="31"/>
    </row>
    <row r="177" spans="1:14" ht="63">
      <c r="A177" s="1"/>
      <c r="B177" s="115" t="s">
        <v>628</v>
      </c>
      <c r="C177" s="116" t="s">
        <v>160</v>
      </c>
      <c r="D177" s="128" t="s">
        <v>374</v>
      </c>
      <c r="E177" s="128" t="s">
        <v>172</v>
      </c>
      <c r="F177" s="128" t="s">
        <v>629</v>
      </c>
      <c r="G177" s="128"/>
      <c r="H177" s="117">
        <f>H178</f>
        <v>510000</v>
      </c>
      <c r="I177" s="31"/>
      <c r="J177" s="31"/>
      <c r="K177" s="31"/>
      <c r="L177" s="31"/>
      <c r="M177" s="31"/>
      <c r="N177" s="31"/>
    </row>
    <row r="178" spans="1:14" ht="31.5">
      <c r="A178" s="1"/>
      <c r="B178" s="115" t="s">
        <v>350</v>
      </c>
      <c r="C178" s="116" t="s">
        <v>160</v>
      </c>
      <c r="D178" s="128" t="s">
        <v>374</v>
      </c>
      <c r="E178" s="128" t="s">
        <v>172</v>
      </c>
      <c r="F178" s="128" t="s">
        <v>629</v>
      </c>
      <c r="G178" s="128" t="s">
        <v>351</v>
      </c>
      <c r="H178" s="117">
        <v>510000</v>
      </c>
      <c r="I178" s="31"/>
      <c r="J178" s="31"/>
      <c r="K178" s="31"/>
      <c r="L178" s="31"/>
      <c r="M178" s="31"/>
      <c r="N178" s="31"/>
    </row>
    <row r="179" spans="1:14" ht="47.25">
      <c r="A179" s="1"/>
      <c r="B179" s="114" t="s">
        <v>787</v>
      </c>
      <c r="C179" s="116" t="s">
        <v>160</v>
      </c>
      <c r="D179" s="116" t="s">
        <v>374</v>
      </c>
      <c r="E179" s="116" t="s">
        <v>172</v>
      </c>
      <c r="F179" s="116" t="s">
        <v>789</v>
      </c>
      <c r="G179" s="116"/>
      <c r="H179" s="117">
        <f>H180</f>
        <v>2119500</v>
      </c>
      <c r="I179" s="31"/>
      <c r="J179" s="31"/>
      <c r="K179" s="31"/>
      <c r="L179" s="31"/>
      <c r="M179" s="31"/>
      <c r="N179" s="31"/>
    </row>
    <row r="180" spans="1:14" ht="15.75">
      <c r="A180" s="1"/>
      <c r="B180" s="114" t="s">
        <v>788</v>
      </c>
      <c r="C180" s="116" t="s">
        <v>160</v>
      </c>
      <c r="D180" s="116" t="s">
        <v>374</v>
      </c>
      <c r="E180" s="116" t="s">
        <v>172</v>
      </c>
      <c r="F180" s="116" t="s">
        <v>789</v>
      </c>
      <c r="G180" s="116" t="s">
        <v>453</v>
      </c>
      <c r="H180" s="117">
        <v>2119500</v>
      </c>
      <c r="I180" s="31"/>
      <c r="J180" s="31"/>
      <c r="K180" s="31"/>
      <c r="L180" s="31"/>
      <c r="M180" s="31"/>
      <c r="N180" s="31"/>
    </row>
    <row r="181" spans="1:14" ht="31.5">
      <c r="A181" s="1"/>
      <c r="B181" s="115" t="s">
        <v>382</v>
      </c>
      <c r="C181" s="116" t="s">
        <v>160</v>
      </c>
      <c r="D181" s="116" t="s">
        <v>374</v>
      </c>
      <c r="E181" s="116" t="s">
        <v>172</v>
      </c>
      <c r="F181" s="116" t="s">
        <v>383</v>
      </c>
      <c r="G181" s="116"/>
      <c r="H181" s="117">
        <f>H182+H183</f>
        <v>3543998</v>
      </c>
      <c r="I181" s="31"/>
      <c r="J181" s="31"/>
      <c r="K181" s="31"/>
      <c r="L181" s="31"/>
      <c r="M181" s="31"/>
      <c r="N181" s="31"/>
    </row>
    <row r="182" spans="1:14" ht="31.5">
      <c r="A182" s="1"/>
      <c r="B182" s="115" t="s">
        <v>188</v>
      </c>
      <c r="C182" s="116" t="s">
        <v>160</v>
      </c>
      <c r="D182" s="116" t="s">
        <v>384</v>
      </c>
      <c r="E182" s="116" t="s">
        <v>172</v>
      </c>
      <c r="F182" s="116" t="s">
        <v>383</v>
      </c>
      <c r="G182" s="116" t="s">
        <v>189</v>
      </c>
      <c r="H182" s="117">
        <v>2599198</v>
      </c>
      <c r="I182" s="58"/>
      <c r="J182" s="31"/>
      <c r="K182" s="31"/>
      <c r="L182" s="31"/>
      <c r="M182" s="31"/>
      <c r="N182" s="31"/>
    </row>
    <row r="183" spans="1:14" ht="31.5">
      <c r="A183" s="1"/>
      <c r="B183" s="115" t="s">
        <v>350</v>
      </c>
      <c r="C183" s="116" t="s">
        <v>160</v>
      </c>
      <c r="D183" s="116" t="s">
        <v>384</v>
      </c>
      <c r="E183" s="116" t="s">
        <v>172</v>
      </c>
      <c r="F183" s="116" t="s">
        <v>383</v>
      </c>
      <c r="G183" s="116" t="s">
        <v>351</v>
      </c>
      <c r="H183" s="117">
        <v>944800</v>
      </c>
      <c r="I183" s="58"/>
      <c r="J183" s="31"/>
      <c r="K183" s="31"/>
      <c r="L183" s="31"/>
      <c r="M183" s="31"/>
      <c r="N183" s="31"/>
    </row>
    <row r="184" spans="1:14" ht="47.25">
      <c r="A184" s="1"/>
      <c r="B184" s="55" t="s">
        <v>366</v>
      </c>
      <c r="C184" s="41" t="s">
        <v>160</v>
      </c>
      <c r="D184" s="41" t="s">
        <v>374</v>
      </c>
      <c r="E184" s="41" t="s">
        <v>172</v>
      </c>
      <c r="F184" s="41" t="s">
        <v>367</v>
      </c>
      <c r="G184" s="116"/>
      <c r="H184" s="117">
        <f>H185</f>
        <v>8551106</v>
      </c>
      <c r="I184" s="58"/>
      <c r="J184" s="31"/>
      <c r="K184" s="31"/>
      <c r="L184" s="31"/>
      <c r="M184" s="31"/>
      <c r="N184" s="31"/>
    </row>
    <row r="185" spans="1:14" ht="94.5">
      <c r="A185" s="1"/>
      <c r="B185" s="118" t="s">
        <v>368</v>
      </c>
      <c r="C185" s="119" t="s">
        <v>160</v>
      </c>
      <c r="D185" s="119" t="s">
        <v>374</v>
      </c>
      <c r="E185" s="119" t="s">
        <v>172</v>
      </c>
      <c r="F185" s="119" t="s">
        <v>369</v>
      </c>
      <c r="G185" s="116"/>
      <c r="H185" s="117">
        <f>H186</f>
        <v>8551106</v>
      </c>
      <c r="I185" s="149"/>
      <c r="J185" s="1"/>
      <c r="K185" s="1"/>
      <c r="L185" s="1"/>
      <c r="M185" s="1"/>
      <c r="N185" s="31"/>
    </row>
    <row r="186" spans="1:14" ht="31.5">
      <c r="A186" s="1"/>
      <c r="B186" s="114" t="s">
        <v>643</v>
      </c>
      <c r="C186" s="119" t="s">
        <v>160</v>
      </c>
      <c r="D186" s="119" t="s">
        <v>374</v>
      </c>
      <c r="E186" s="119" t="s">
        <v>172</v>
      </c>
      <c r="F186" s="116" t="s">
        <v>645</v>
      </c>
      <c r="G186" s="116"/>
      <c r="H186" s="117">
        <f>H189+H187</f>
        <v>8551106</v>
      </c>
      <c r="I186" s="149"/>
      <c r="J186" s="1"/>
      <c r="K186" s="1"/>
      <c r="L186" s="1"/>
      <c r="M186" s="1"/>
      <c r="N186" s="31"/>
    </row>
    <row r="187" spans="1:14" ht="31.5">
      <c r="A187" s="1"/>
      <c r="B187" s="114" t="s">
        <v>644</v>
      </c>
      <c r="C187" s="119" t="s">
        <v>160</v>
      </c>
      <c r="D187" s="119" t="s">
        <v>374</v>
      </c>
      <c r="E187" s="119" t="s">
        <v>172</v>
      </c>
      <c r="F187" s="116" t="s">
        <v>724</v>
      </c>
      <c r="G187" s="116"/>
      <c r="H187" s="117">
        <f>H188</f>
        <v>8123551</v>
      </c>
      <c r="I187" s="149"/>
      <c r="J187" s="1"/>
      <c r="K187" s="1"/>
      <c r="L187" s="1"/>
      <c r="M187" s="1"/>
      <c r="N187" s="31"/>
    </row>
    <row r="188" spans="1:14" ht="31.5">
      <c r="A188" s="1"/>
      <c r="B188" s="114" t="s">
        <v>350</v>
      </c>
      <c r="C188" s="119" t="s">
        <v>160</v>
      </c>
      <c r="D188" s="119" t="s">
        <v>374</v>
      </c>
      <c r="E188" s="119" t="s">
        <v>172</v>
      </c>
      <c r="F188" s="116" t="s">
        <v>724</v>
      </c>
      <c r="G188" s="116" t="s">
        <v>351</v>
      </c>
      <c r="H188" s="117">
        <v>8123551</v>
      </c>
      <c r="I188" s="149"/>
      <c r="J188" s="1"/>
      <c r="K188" s="1"/>
      <c r="L188" s="1"/>
      <c r="M188" s="1"/>
      <c r="N188" s="31"/>
    </row>
    <row r="189" spans="1:14" ht="31.5">
      <c r="A189" s="1"/>
      <c r="B189" s="114" t="s">
        <v>644</v>
      </c>
      <c r="C189" s="119" t="s">
        <v>160</v>
      </c>
      <c r="D189" s="119" t="s">
        <v>374</v>
      </c>
      <c r="E189" s="119" t="s">
        <v>172</v>
      </c>
      <c r="F189" s="116" t="s">
        <v>646</v>
      </c>
      <c r="G189" s="116"/>
      <c r="H189" s="117">
        <f>H190</f>
        <v>427555</v>
      </c>
      <c r="I189" s="149"/>
      <c r="J189" s="1"/>
      <c r="K189" s="1"/>
      <c r="L189" s="1"/>
      <c r="M189" s="1"/>
      <c r="N189" s="31"/>
    </row>
    <row r="190" spans="1:14" ht="31.5">
      <c r="A190" s="1"/>
      <c r="B190" s="115" t="s">
        <v>350</v>
      </c>
      <c r="C190" s="119" t="s">
        <v>160</v>
      </c>
      <c r="D190" s="119" t="s">
        <v>374</v>
      </c>
      <c r="E190" s="119" t="s">
        <v>172</v>
      </c>
      <c r="F190" s="116" t="s">
        <v>646</v>
      </c>
      <c r="G190" s="116" t="s">
        <v>351</v>
      </c>
      <c r="H190" s="117">
        <v>427555</v>
      </c>
      <c r="I190" s="149"/>
      <c r="J190" s="1"/>
      <c r="K190" s="1"/>
      <c r="L190" s="1"/>
      <c r="M190" s="1"/>
      <c r="N190" s="31"/>
    </row>
    <row r="191" spans="1:14" ht="47.25">
      <c r="A191" s="1"/>
      <c r="B191" s="127" t="s">
        <v>838</v>
      </c>
      <c r="C191" s="125" t="s">
        <v>160</v>
      </c>
      <c r="D191" s="125" t="s">
        <v>374</v>
      </c>
      <c r="E191" s="125" t="s">
        <v>172</v>
      </c>
      <c r="F191" s="125" t="s">
        <v>385</v>
      </c>
      <c r="G191" s="125"/>
      <c r="H191" s="126">
        <f>H192</f>
        <v>6487322</v>
      </c>
      <c r="I191" s="149"/>
      <c r="J191" s="1"/>
      <c r="K191" s="1"/>
      <c r="L191" s="1"/>
      <c r="M191" s="1"/>
      <c r="N191" s="31"/>
    </row>
    <row r="192" spans="1:14" ht="63">
      <c r="A192" s="1"/>
      <c r="B192" s="115" t="s">
        <v>839</v>
      </c>
      <c r="C192" s="116" t="s">
        <v>160</v>
      </c>
      <c r="D192" s="116" t="s">
        <v>374</v>
      </c>
      <c r="E192" s="116" t="s">
        <v>172</v>
      </c>
      <c r="F192" s="116" t="s">
        <v>386</v>
      </c>
      <c r="G192" s="116"/>
      <c r="H192" s="117">
        <f>H193</f>
        <v>6487322</v>
      </c>
      <c r="I192" s="58"/>
      <c r="J192" s="31"/>
      <c r="K192" s="31"/>
      <c r="L192" s="31"/>
      <c r="M192" s="31"/>
      <c r="N192" s="31"/>
    </row>
    <row r="193" spans="1:14" ht="31.5">
      <c r="A193" s="1"/>
      <c r="B193" s="115" t="s">
        <v>840</v>
      </c>
      <c r="C193" s="116" t="s">
        <v>160</v>
      </c>
      <c r="D193" s="116" t="s">
        <v>374</v>
      </c>
      <c r="E193" s="116" t="s">
        <v>172</v>
      </c>
      <c r="F193" s="116" t="s">
        <v>387</v>
      </c>
      <c r="G193" s="116"/>
      <c r="H193" s="117">
        <f>H194+H198+H196</f>
        <v>6487322</v>
      </c>
      <c r="I193" s="31"/>
      <c r="J193" s="31"/>
      <c r="K193" s="31"/>
      <c r="L193" s="31"/>
      <c r="M193" s="31"/>
      <c r="N193" s="31"/>
    </row>
    <row r="194" spans="1:14" ht="31.5">
      <c r="A194" s="1"/>
      <c r="B194" s="115" t="s">
        <v>388</v>
      </c>
      <c r="C194" s="128" t="s">
        <v>160</v>
      </c>
      <c r="D194" s="128" t="s">
        <v>384</v>
      </c>
      <c r="E194" s="128" t="s">
        <v>172</v>
      </c>
      <c r="F194" s="128" t="s">
        <v>389</v>
      </c>
      <c r="G194" s="128"/>
      <c r="H194" s="117">
        <f>H195</f>
        <v>990000</v>
      </c>
      <c r="I194" s="31"/>
      <c r="J194" s="31"/>
      <c r="K194" s="31"/>
      <c r="L194" s="31"/>
      <c r="M194" s="31"/>
      <c r="N194" s="31"/>
    </row>
    <row r="195" spans="1:14" ht="31.5">
      <c r="A195" s="1"/>
      <c r="B195" s="115" t="s">
        <v>350</v>
      </c>
      <c r="C195" s="116" t="s">
        <v>160</v>
      </c>
      <c r="D195" s="116" t="s">
        <v>374</v>
      </c>
      <c r="E195" s="116" t="s">
        <v>172</v>
      </c>
      <c r="F195" s="128" t="s">
        <v>389</v>
      </c>
      <c r="G195" s="116" t="s">
        <v>351</v>
      </c>
      <c r="H195" s="117">
        <v>990000</v>
      </c>
      <c r="I195" s="49"/>
      <c r="J195" s="31"/>
      <c r="K195" s="31"/>
      <c r="L195" s="31"/>
      <c r="M195" s="31"/>
      <c r="N195" s="31"/>
    </row>
    <row r="196" spans="1:14" ht="31.5">
      <c r="A196" s="1"/>
      <c r="B196" s="115" t="s">
        <v>757</v>
      </c>
      <c r="C196" s="116" t="s">
        <v>160</v>
      </c>
      <c r="D196" s="116" t="s">
        <v>374</v>
      </c>
      <c r="E196" s="116" t="s">
        <v>172</v>
      </c>
      <c r="F196" s="128" t="s">
        <v>756</v>
      </c>
      <c r="G196" s="116"/>
      <c r="H196" s="117">
        <f>H197</f>
        <v>3044322</v>
      </c>
      <c r="I196" s="49"/>
      <c r="J196" s="31"/>
      <c r="K196" s="31"/>
      <c r="L196" s="31"/>
      <c r="M196" s="31"/>
      <c r="N196" s="31"/>
    </row>
    <row r="197" spans="1:14" ht="31.5">
      <c r="A197" s="1"/>
      <c r="B197" s="115" t="s">
        <v>350</v>
      </c>
      <c r="C197" s="116" t="s">
        <v>160</v>
      </c>
      <c r="D197" s="116" t="s">
        <v>374</v>
      </c>
      <c r="E197" s="116" t="s">
        <v>172</v>
      </c>
      <c r="F197" s="128" t="s">
        <v>756</v>
      </c>
      <c r="G197" s="116" t="s">
        <v>351</v>
      </c>
      <c r="H197" s="117">
        <v>3044322</v>
      </c>
      <c r="I197" s="49"/>
      <c r="J197" s="31"/>
      <c r="K197" s="31"/>
      <c r="L197" s="31"/>
      <c r="M197" s="31"/>
      <c r="N197" s="31"/>
    </row>
    <row r="198" spans="1:14" ht="31.5">
      <c r="A198" s="1"/>
      <c r="B198" s="115" t="s">
        <v>755</v>
      </c>
      <c r="C198" s="128" t="s">
        <v>160</v>
      </c>
      <c r="D198" s="128" t="s">
        <v>374</v>
      </c>
      <c r="E198" s="128" t="s">
        <v>172</v>
      </c>
      <c r="F198" s="128" t="s">
        <v>725</v>
      </c>
      <c r="G198" s="128"/>
      <c r="H198" s="117">
        <f>H199</f>
        <v>2453000</v>
      </c>
      <c r="I198" s="59"/>
      <c r="J198" s="31"/>
      <c r="K198" s="31"/>
      <c r="L198" s="31"/>
      <c r="M198" s="31"/>
      <c r="N198" s="31"/>
    </row>
    <row r="199" spans="1:14" ht="31.5">
      <c r="A199" s="1"/>
      <c r="B199" s="115" t="s">
        <v>350</v>
      </c>
      <c r="C199" s="128" t="s">
        <v>160</v>
      </c>
      <c r="D199" s="128" t="s">
        <v>374</v>
      </c>
      <c r="E199" s="128" t="s">
        <v>172</v>
      </c>
      <c r="F199" s="128" t="s">
        <v>725</v>
      </c>
      <c r="G199" s="128" t="s">
        <v>351</v>
      </c>
      <c r="H199" s="117">
        <v>2453000</v>
      </c>
      <c r="I199" s="60"/>
      <c r="J199" s="49"/>
      <c r="K199" s="31"/>
      <c r="L199" s="31"/>
      <c r="M199" s="31"/>
      <c r="N199" s="31"/>
    </row>
    <row r="200" spans="1:14" ht="15.75">
      <c r="A200" s="1"/>
      <c r="B200" s="127" t="s">
        <v>390</v>
      </c>
      <c r="C200" s="125" t="s">
        <v>160</v>
      </c>
      <c r="D200" s="125" t="s">
        <v>374</v>
      </c>
      <c r="E200" s="125" t="s">
        <v>182</v>
      </c>
      <c r="F200" s="125"/>
      <c r="G200" s="125"/>
      <c r="H200" s="126">
        <f>H201</f>
        <v>501996.36</v>
      </c>
      <c r="I200" s="59"/>
      <c r="J200" s="31"/>
      <c r="K200" s="31"/>
      <c r="L200" s="31"/>
      <c r="M200" s="31"/>
      <c r="N200" s="31"/>
    </row>
    <row r="201" spans="1:14" ht="47.25">
      <c r="A201" s="1"/>
      <c r="B201" s="127" t="s">
        <v>366</v>
      </c>
      <c r="C201" s="125" t="s">
        <v>160</v>
      </c>
      <c r="D201" s="125" t="s">
        <v>374</v>
      </c>
      <c r="E201" s="125" t="s">
        <v>182</v>
      </c>
      <c r="F201" s="125" t="s">
        <v>367</v>
      </c>
      <c r="G201" s="125"/>
      <c r="H201" s="126">
        <f>H202</f>
        <v>501996.36</v>
      </c>
      <c r="I201" s="31"/>
      <c r="J201" s="31"/>
      <c r="K201" s="31"/>
      <c r="L201" s="31"/>
      <c r="M201" s="31"/>
      <c r="N201" s="31"/>
    </row>
    <row r="202" spans="1:14" ht="78.75">
      <c r="A202" s="1"/>
      <c r="B202" s="115" t="s">
        <v>391</v>
      </c>
      <c r="C202" s="116" t="s">
        <v>160</v>
      </c>
      <c r="D202" s="116" t="s">
        <v>374</v>
      </c>
      <c r="E202" s="116" t="s">
        <v>182</v>
      </c>
      <c r="F202" s="116" t="s">
        <v>392</v>
      </c>
      <c r="G202" s="116"/>
      <c r="H202" s="117">
        <f>H203</f>
        <v>501996.36</v>
      </c>
      <c r="I202" s="31"/>
      <c r="J202" s="31"/>
      <c r="K202" s="31"/>
      <c r="L202" s="31"/>
      <c r="M202" s="31"/>
      <c r="N202" s="31"/>
    </row>
    <row r="203" spans="1:14" ht="63">
      <c r="A203" s="1"/>
      <c r="B203" s="115" t="s">
        <v>393</v>
      </c>
      <c r="C203" s="116" t="s">
        <v>160</v>
      </c>
      <c r="D203" s="116" t="s">
        <v>374</v>
      </c>
      <c r="E203" s="116" t="s">
        <v>182</v>
      </c>
      <c r="F203" s="116" t="s">
        <v>394</v>
      </c>
      <c r="G203" s="116"/>
      <c r="H203" s="117">
        <f>H204+H206</f>
        <v>501996.36</v>
      </c>
      <c r="I203" s="31"/>
      <c r="J203" s="31"/>
      <c r="K203" s="31"/>
      <c r="L203" s="31"/>
      <c r="M203" s="31"/>
      <c r="N203" s="31"/>
    </row>
    <row r="204" spans="1:14" ht="15.75">
      <c r="A204" s="1"/>
      <c r="B204" s="115" t="s">
        <v>395</v>
      </c>
      <c r="C204" s="116" t="s">
        <v>160</v>
      </c>
      <c r="D204" s="116" t="s">
        <v>374</v>
      </c>
      <c r="E204" s="116" t="s">
        <v>182</v>
      </c>
      <c r="F204" s="116" t="s">
        <v>396</v>
      </c>
      <c r="G204" s="116"/>
      <c r="H204" s="117">
        <f>H205</f>
        <v>118510</v>
      </c>
      <c r="I204" s="240"/>
      <c r="J204" s="31"/>
      <c r="K204" s="31"/>
      <c r="L204" s="31"/>
      <c r="M204" s="31"/>
      <c r="N204" s="31"/>
    </row>
    <row r="205" spans="1:14" ht="31.5">
      <c r="A205" s="1"/>
      <c r="B205" s="115" t="s">
        <v>188</v>
      </c>
      <c r="C205" s="116" t="s">
        <v>160</v>
      </c>
      <c r="D205" s="116" t="s">
        <v>384</v>
      </c>
      <c r="E205" s="116" t="s">
        <v>182</v>
      </c>
      <c r="F205" s="116" t="s">
        <v>396</v>
      </c>
      <c r="G205" s="116" t="s">
        <v>189</v>
      </c>
      <c r="H205" s="117">
        <v>118510</v>
      </c>
      <c r="I205" s="240"/>
      <c r="J205" s="31"/>
      <c r="K205" s="31"/>
      <c r="L205" s="31"/>
      <c r="M205" s="31"/>
      <c r="N205" s="31"/>
    </row>
    <row r="206" spans="1:14" ht="31.5">
      <c r="A206" s="1"/>
      <c r="B206" s="115" t="s">
        <v>726</v>
      </c>
      <c r="C206" s="116" t="s">
        <v>160</v>
      </c>
      <c r="D206" s="128" t="s">
        <v>374</v>
      </c>
      <c r="E206" s="128" t="s">
        <v>182</v>
      </c>
      <c r="F206" s="128" t="s">
        <v>727</v>
      </c>
      <c r="G206" s="128"/>
      <c r="H206" s="117">
        <f>H207</f>
        <v>383486.36</v>
      </c>
      <c r="I206" s="187"/>
      <c r="J206" s="31"/>
      <c r="K206" s="31"/>
      <c r="L206" s="31"/>
      <c r="M206" s="31"/>
      <c r="N206" s="31"/>
    </row>
    <row r="207" spans="1:14" ht="31.5">
      <c r="A207" s="1"/>
      <c r="B207" s="115" t="s">
        <v>188</v>
      </c>
      <c r="C207" s="116" t="s">
        <v>160</v>
      </c>
      <c r="D207" s="128" t="s">
        <v>374</v>
      </c>
      <c r="E207" s="128" t="s">
        <v>182</v>
      </c>
      <c r="F207" s="128" t="s">
        <v>727</v>
      </c>
      <c r="G207" s="128" t="s">
        <v>189</v>
      </c>
      <c r="H207" s="117">
        <v>383486.36</v>
      </c>
      <c r="I207" s="187"/>
      <c r="J207" s="31"/>
      <c r="K207" s="31"/>
      <c r="L207" s="31"/>
      <c r="M207" s="31"/>
      <c r="N207" s="31"/>
    </row>
    <row r="208" spans="1:14" ht="15.75">
      <c r="A208" s="1"/>
      <c r="B208" s="129" t="s">
        <v>397</v>
      </c>
      <c r="C208" s="125" t="s">
        <v>160</v>
      </c>
      <c r="D208" s="125" t="s">
        <v>334</v>
      </c>
      <c r="E208" s="125"/>
      <c r="F208" s="125"/>
      <c r="G208" s="125"/>
      <c r="H208" s="126">
        <f aca="true" t="shared" si="1" ref="H208:H213">H209</f>
        <v>212579</v>
      </c>
      <c r="I208" s="58"/>
      <c r="J208" s="31"/>
      <c r="K208" s="31"/>
      <c r="L208" s="31"/>
      <c r="M208" s="31"/>
      <c r="N208" s="31"/>
    </row>
    <row r="209" spans="1:14" ht="15.75">
      <c r="A209" s="1"/>
      <c r="B209" s="129" t="s">
        <v>398</v>
      </c>
      <c r="C209" s="125" t="s">
        <v>160</v>
      </c>
      <c r="D209" s="125" t="s">
        <v>334</v>
      </c>
      <c r="E209" s="125" t="s">
        <v>261</v>
      </c>
      <c r="F209" s="125"/>
      <c r="G209" s="125"/>
      <c r="H209" s="126">
        <f t="shared" si="1"/>
        <v>212579</v>
      </c>
      <c r="I209" s="58"/>
      <c r="J209" s="31"/>
      <c r="K209" s="31"/>
      <c r="L209" s="31"/>
      <c r="M209" s="31"/>
      <c r="N209" s="31"/>
    </row>
    <row r="210" spans="1:14" ht="47.25">
      <c r="A210" s="1"/>
      <c r="B210" s="127" t="s">
        <v>366</v>
      </c>
      <c r="C210" s="125" t="s">
        <v>160</v>
      </c>
      <c r="D210" s="125" t="s">
        <v>334</v>
      </c>
      <c r="E210" s="125" t="s">
        <v>261</v>
      </c>
      <c r="F210" s="125" t="s">
        <v>367</v>
      </c>
      <c r="G210" s="116"/>
      <c r="H210" s="130">
        <f t="shared" si="1"/>
        <v>212579</v>
      </c>
      <c r="I210" s="58"/>
      <c r="J210" s="31"/>
      <c r="K210" s="31"/>
      <c r="L210" s="31"/>
      <c r="M210" s="31"/>
      <c r="N210" s="31"/>
    </row>
    <row r="211" spans="1:14" ht="78.75">
      <c r="A211" s="1"/>
      <c r="B211" s="121" t="s">
        <v>391</v>
      </c>
      <c r="C211" s="122" t="s">
        <v>160</v>
      </c>
      <c r="D211" s="122" t="s">
        <v>334</v>
      </c>
      <c r="E211" s="122" t="s">
        <v>261</v>
      </c>
      <c r="F211" s="122" t="s">
        <v>392</v>
      </c>
      <c r="G211" s="122"/>
      <c r="H211" s="123">
        <f t="shared" si="1"/>
        <v>212579</v>
      </c>
      <c r="I211" s="58"/>
      <c r="J211" s="31"/>
      <c r="K211" s="31"/>
      <c r="L211" s="31"/>
      <c r="M211" s="31"/>
      <c r="N211" s="31"/>
    </row>
    <row r="212" spans="1:14" ht="47.25">
      <c r="A212" s="1"/>
      <c r="B212" s="45" t="s">
        <v>399</v>
      </c>
      <c r="C212" s="18" t="s">
        <v>160</v>
      </c>
      <c r="D212" s="18" t="s">
        <v>334</v>
      </c>
      <c r="E212" s="18" t="s">
        <v>261</v>
      </c>
      <c r="F212" s="18" t="s">
        <v>394</v>
      </c>
      <c r="G212" s="18"/>
      <c r="H212" s="104">
        <f t="shared" si="1"/>
        <v>212579</v>
      </c>
      <c r="I212" s="58"/>
      <c r="J212" s="31"/>
      <c r="K212" s="31"/>
      <c r="L212" s="31"/>
      <c r="M212" s="31"/>
      <c r="N212" s="31"/>
    </row>
    <row r="213" spans="1:14" ht="31.5">
      <c r="A213" s="1"/>
      <c r="B213" s="45" t="s">
        <v>766</v>
      </c>
      <c r="C213" s="18" t="s">
        <v>160</v>
      </c>
      <c r="D213" s="18" t="s">
        <v>334</v>
      </c>
      <c r="E213" s="18" t="s">
        <v>261</v>
      </c>
      <c r="F213" s="18" t="s">
        <v>400</v>
      </c>
      <c r="G213" s="18"/>
      <c r="H213" s="104">
        <f t="shared" si="1"/>
        <v>212579</v>
      </c>
      <c r="I213" s="58"/>
      <c r="J213" s="31"/>
      <c r="K213" s="31"/>
      <c r="L213" s="31"/>
      <c r="M213" s="31"/>
      <c r="N213" s="31"/>
    </row>
    <row r="214" spans="1:14" ht="31.5">
      <c r="A214" s="1"/>
      <c r="B214" s="45" t="s">
        <v>188</v>
      </c>
      <c r="C214" s="18" t="s">
        <v>160</v>
      </c>
      <c r="D214" s="18" t="s">
        <v>334</v>
      </c>
      <c r="E214" s="18" t="s">
        <v>261</v>
      </c>
      <c r="F214" s="18" t="s">
        <v>400</v>
      </c>
      <c r="G214" s="18" t="s">
        <v>189</v>
      </c>
      <c r="H214" s="104">
        <v>212579</v>
      </c>
      <c r="I214" s="58"/>
      <c r="J214" s="31"/>
      <c r="K214" s="31"/>
      <c r="L214" s="31"/>
      <c r="M214" s="31"/>
      <c r="N214" s="31"/>
    </row>
    <row r="215" spans="1:14" ht="15.75">
      <c r="A215" s="1"/>
      <c r="B215" s="54" t="s">
        <v>401</v>
      </c>
      <c r="C215" s="41" t="s">
        <v>160</v>
      </c>
      <c r="D215" s="41" t="s">
        <v>402</v>
      </c>
      <c r="E215" s="18"/>
      <c r="F215" s="18"/>
      <c r="G215" s="18"/>
      <c r="H215" s="109">
        <f>H216+H222+H243+H258</f>
        <v>29264637</v>
      </c>
      <c r="I215" s="58"/>
      <c r="J215" s="31"/>
      <c r="K215" s="31"/>
      <c r="L215" s="31"/>
      <c r="M215" s="31"/>
      <c r="N215" s="31"/>
    </row>
    <row r="216" spans="1:14" ht="15.75">
      <c r="A216" s="1"/>
      <c r="B216" s="54" t="s">
        <v>403</v>
      </c>
      <c r="C216" s="41" t="s">
        <v>160</v>
      </c>
      <c r="D216" s="41" t="s">
        <v>402</v>
      </c>
      <c r="E216" s="41" t="s">
        <v>170</v>
      </c>
      <c r="F216" s="41"/>
      <c r="G216" s="18"/>
      <c r="H216" s="103">
        <f>H217</f>
        <v>493290</v>
      </c>
      <c r="I216" s="58"/>
      <c r="J216" s="31"/>
      <c r="K216" s="31"/>
      <c r="L216" s="31"/>
      <c r="M216" s="31"/>
      <c r="N216" s="31"/>
    </row>
    <row r="217" spans="1:14" ht="31.5">
      <c r="A217" s="1"/>
      <c r="B217" s="38" t="s">
        <v>272</v>
      </c>
      <c r="C217" s="41" t="s">
        <v>160</v>
      </c>
      <c r="D217" s="41" t="s">
        <v>402</v>
      </c>
      <c r="E217" s="41" t="s">
        <v>170</v>
      </c>
      <c r="F217" s="41" t="s">
        <v>195</v>
      </c>
      <c r="G217" s="18"/>
      <c r="H217" s="104">
        <f>H218</f>
        <v>493290</v>
      </c>
      <c r="I217" s="31"/>
      <c r="J217" s="31"/>
      <c r="K217" s="31"/>
      <c r="L217" s="31"/>
      <c r="M217" s="31"/>
      <c r="N217" s="31"/>
    </row>
    <row r="218" spans="1:14" ht="63">
      <c r="A218" s="1"/>
      <c r="B218" s="45" t="s">
        <v>281</v>
      </c>
      <c r="C218" s="18" t="s">
        <v>160</v>
      </c>
      <c r="D218" s="18" t="s">
        <v>402</v>
      </c>
      <c r="E218" s="18" t="s">
        <v>170</v>
      </c>
      <c r="F218" s="18" t="s">
        <v>404</v>
      </c>
      <c r="G218" s="18"/>
      <c r="H218" s="104">
        <f>H219</f>
        <v>493290</v>
      </c>
      <c r="I218" s="31"/>
      <c r="J218" s="31"/>
      <c r="K218" s="31"/>
      <c r="L218" s="31"/>
      <c r="M218" s="31"/>
      <c r="N218" s="31"/>
    </row>
    <row r="219" spans="1:14" ht="15.75">
      <c r="A219" s="1"/>
      <c r="B219" s="45" t="s">
        <v>405</v>
      </c>
      <c r="C219" s="18" t="s">
        <v>160</v>
      </c>
      <c r="D219" s="18" t="s">
        <v>402</v>
      </c>
      <c r="E219" s="18" t="s">
        <v>170</v>
      </c>
      <c r="F219" s="18" t="s">
        <v>406</v>
      </c>
      <c r="G219" s="18"/>
      <c r="H219" s="104">
        <f>H220</f>
        <v>493290</v>
      </c>
      <c r="I219" s="31"/>
      <c r="J219" s="31"/>
      <c r="K219" s="31"/>
      <c r="L219" s="31"/>
      <c r="M219" s="31"/>
      <c r="N219" s="31"/>
    </row>
    <row r="220" spans="1:14" ht="31.5">
      <c r="A220" s="1"/>
      <c r="B220" s="45" t="s">
        <v>407</v>
      </c>
      <c r="C220" s="18" t="s">
        <v>160</v>
      </c>
      <c r="D220" s="18" t="s">
        <v>402</v>
      </c>
      <c r="E220" s="18" t="s">
        <v>170</v>
      </c>
      <c r="F220" s="18" t="s">
        <v>408</v>
      </c>
      <c r="G220" s="18"/>
      <c r="H220" s="104">
        <f>H221</f>
        <v>493290</v>
      </c>
      <c r="I220" s="31"/>
      <c r="J220" s="31"/>
      <c r="K220" s="31"/>
      <c r="L220" s="31"/>
      <c r="M220" s="31"/>
      <c r="N220" s="31"/>
    </row>
    <row r="221" spans="1:14" ht="15.75">
      <c r="A221" s="1"/>
      <c r="B221" s="53" t="s">
        <v>409</v>
      </c>
      <c r="C221" s="18" t="s">
        <v>160</v>
      </c>
      <c r="D221" s="18" t="s">
        <v>402</v>
      </c>
      <c r="E221" s="18" t="s">
        <v>170</v>
      </c>
      <c r="F221" s="18" t="s">
        <v>408</v>
      </c>
      <c r="G221" s="18" t="s">
        <v>410</v>
      </c>
      <c r="H221" s="105">
        <v>493290</v>
      </c>
      <c r="I221" s="31"/>
      <c r="J221" s="31"/>
      <c r="K221" s="31"/>
      <c r="L221" s="31"/>
      <c r="M221" s="31"/>
      <c r="N221" s="31"/>
    </row>
    <row r="222" spans="1:14" ht="15.75">
      <c r="A222" s="1"/>
      <c r="B222" s="50" t="s">
        <v>411</v>
      </c>
      <c r="C222" s="41" t="s">
        <v>160</v>
      </c>
      <c r="D222" s="41" t="s">
        <v>402</v>
      </c>
      <c r="E222" s="41" t="s">
        <v>182</v>
      </c>
      <c r="F222" s="41"/>
      <c r="G222" s="41"/>
      <c r="H222" s="103">
        <f>H223+H238</f>
        <v>9055022</v>
      </c>
      <c r="I222" s="31"/>
      <c r="J222" s="31"/>
      <c r="K222" s="31"/>
      <c r="L222" s="31"/>
      <c r="M222" s="31"/>
      <c r="N222" s="31"/>
    </row>
    <row r="223" spans="1:14" ht="31.5">
      <c r="A223" s="1"/>
      <c r="B223" s="38" t="s">
        <v>272</v>
      </c>
      <c r="C223" s="41" t="s">
        <v>160</v>
      </c>
      <c r="D223" s="41" t="s">
        <v>402</v>
      </c>
      <c r="E223" s="41" t="s">
        <v>182</v>
      </c>
      <c r="F223" s="41" t="s">
        <v>195</v>
      </c>
      <c r="G223" s="18"/>
      <c r="H223" s="103">
        <f>H224</f>
        <v>8461108</v>
      </c>
      <c r="I223" s="31"/>
      <c r="J223" s="31"/>
      <c r="K223" s="31"/>
      <c r="L223" s="31"/>
      <c r="M223" s="31"/>
      <c r="N223" s="31"/>
    </row>
    <row r="224" spans="1:14" ht="63">
      <c r="A224" s="1"/>
      <c r="B224" s="45" t="s">
        <v>281</v>
      </c>
      <c r="C224" s="18" t="s">
        <v>160</v>
      </c>
      <c r="D224" s="18" t="s">
        <v>402</v>
      </c>
      <c r="E224" s="18" t="s">
        <v>182</v>
      </c>
      <c r="F224" s="18" t="s">
        <v>404</v>
      </c>
      <c r="G224" s="18"/>
      <c r="H224" s="103">
        <f>H225</f>
        <v>8461108</v>
      </c>
      <c r="I224" s="31"/>
      <c r="J224" s="31"/>
      <c r="K224" s="31"/>
      <c r="L224" s="31"/>
      <c r="M224" s="31"/>
      <c r="N224" s="31"/>
    </row>
    <row r="225" spans="1:14" ht="15.75">
      <c r="A225" s="1"/>
      <c r="B225" s="45" t="s">
        <v>412</v>
      </c>
      <c r="C225" s="18" t="s">
        <v>160</v>
      </c>
      <c r="D225" s="18" t="s">
        <v>402</v>
      </c>
      <c r="E225" s="18" t="s">
        <v>182</v>
      </c>
      <c r="F225" s="18" t="s">
        <v>413</v>
      </c>
      <c r="G225" s="18"/>
      <c r="H225" s="103">
        <f>H226+H229+H232+H235</f>
        <v>8461108</v>
      </c>
      <c r="I225" s="31"/>
      <c r="J225" s="31"/>
      <c r="K225" s="31"/>
      <c r="L225" s="31"/>
      <c r="M225" s="31"/>
      <c r="N225" s="31"/>
    </row>
    <row r="226" spans="1:14" ht="47.25">
      <c r="A226" s="1"/>
      <c r="B226" s="44" t="s">
        <v>414</v>
      </c>
      <c r="C226" s="18" t="s">
        <v>160</v>
      </c>
      <c r="D226" s="18" t="s">
        <v>402</v>
      </c>
      <c r="E226" s="18" t="s">
        <v>182</v>
      </c>
      <c r="F226" s="18" t="s">
        <v>415</v>
      </c>
      <c r="G226" s="18"/>
      <c r="H226" s="104">
        <f>H227+H228</f>
        <v>76200</v>
      </c>
      <c r="I226" s="31"/>
      <c r="J226" s="31"/>
      <c r="K226" s="31"/>
      <c r="L226" s="31"/>
      <c r="M226" s="31"/>
      <c r="N226" s="31"/>
    </row>
    <row r="227" spans="1:14" ht="31.5">
      <c r="A227" s="1"/>
      <c r="B227" s="45" t="s">
        <v>188</v>
      </c>
      <c r="C227" s="18" t="s">
        <v>160</v>
      </c>
      <c r="D227" s="18" t="s">
        <v>402</v>
      </c>
      <c r="E227" s="18" t="s">
        <v>182</v>
      </c>
      <c r="F227" s="18" t="s">
        <v>415</v>
      </c>
      <c r="G227" s="18" t="s">
        <v>189</v>
      </c>
      <c r="H227" s="104">
        <v>1280</v>
      </c>
      <c r="I227" s="31"/>
      <c r="J227" s="31"/>
      <c r="K227" s="31"/>
      <c r="L227" s="31"/>
      <c r="M227" s="31"/>
      <c r="N227" s="31"/>
    </row>
    <row r="228" spans="1:14" ht="15.75">
      <c r="A228" s="1"/>
      <c r="B228" s="53" t="s">
        <v>409</v>
      </c>
      <c r="C228" s="18" t="s">
        <v>160</v>
      </c>
      <c r="D228" s="18" t="s">
        <v>402</v>
      </c>
      <c r="E228" s="18" t="s">
        <v>182</v>
      </c>
      <c r="F228" s="18" t="s">
        <v>415</v>
      </c>
      <c r="G228" s="18" t="s">
        <v>410</v>
      </c>
      <c r="H228" s="104">
        <v>74920</v>
      </c>
      <c r="I228" s="31"/>
      <c r="J228" s="31"/>
      <c r="K228" s="31"/>
      <c r="L228" s="31"/>
      <c r="M228" s="31"/>
      <c r="N228" s="31"/>
    </row>
    <row r="229" spans="1:14" ht="47.25">
      <c r="A229" s="1"/>
      <c r="B229" s="61" t="s">
        <v>416</v>
      </c>
      <c r="C229" s="18" t="s">
        <v>160</v>
      </c>
      <c r="D229" s="18" t="s">
        <v>417</v>
      </c>
      <c r="E229" s="18" t="s">
        <v>182</v>
      </c>
      <c r="F229" s="18" t="s">
        <v>418</v>
      </c>
      <c r="G229" s="18"/>
      <c r="H229" s="104">
        <f>H230+H231</f>
        <v>326814</v>
      </c>
      <c r="I229" s="31"/>
      <c r="J229" s="31"/>
      <c r="K229" s="31"/>
      <c r="L229" s="31"/>
      <c r="M229" s="31"/>
      <c r="N229" s="31"/>
    </row>
    <row r="230" spans="1:14" ht="31.5">
      <c r="A230" s="1"/>
      <c r="B230" s="45" t="s">
        <v>188</v>
      </c>
      <c r="C230" s="18" t="s">
        <v>160</v>
      </c>
      <c r="D230" s="18" t="s">
        <v>417</v>
      </c>
      <c r="E230" s="18" t="s">
        <v>182</v>
      </c>
      <c r="F230" s="18" t="s">
        <v>418</v>
      </c>
      <c r="G230" s="18" t="s">
        <v>189</v>
      </c>
      <c r="H230" s="104">
        <v>6814</v>
      </c>
      <c r="I230" s="31"/>
      <c r="J230" s="31"/>
      <c r="K230" s="31"/>
      <c r="L230" s="31"/>
      <c r="M230" s="31"/>
      <c r="N230" s="31"/>
    </row>
    <row r="231" spans="1:14" ht="15.75">
      <c r="A231" s="1"/>
      <c r="B231" s="53" t="s">
        <v>409</v>
      </c>
      <c r="C231" s="18" t="s">
        <v>160</v>
      </c>
      <c r="D231" s="18" t="s">
        <v>402</v>
      </c>
      <c r="E231" s="18" t="s">
        <v>182</v>
      </c>
      <c r="F231" s="18" t="s">
        <v>418</v>
      </c>
      <c r="G231" s="18" t="s">
        <v>410</v>
      </c>
      <c r="H231" s="104">
        <v>320000</v>
      </c>
      <c r="I231" s="31"/>
      <c r="J231" s="31"/>
      <c r="K231" s="31"/>
      <c r="L231" s="31"/>
      <c r="M231" s="31"/>
      <c r="N231" s="31"/>
    </row>
    <row r="232" spans="1:14" ht="15.75">
      <c r="A232" s="1"/>
      <c r="B232" s="45" t="s">
        <v>419</v>
      </c>
      <c r="C232" s="18" t="s">
        <v>160</v>
      </c>
      <c r="D232" s="14">
        <v>10</v>
      </c>
      <c r="E232" s="18" t="s">
        <v>182</v>
      </c>
      <c r="F232" s="18" t="s">
        <v>420</v>
      </c>
      <c r="G232" s="25"/>
      <c r="H232" s="104">
        <f>H233+H234</f>
        <v>6798700</v>
      </c>
      <c r="I232" s="31"/>
      <c r="J232" s="31"/>
      <c r="K232" s="31"/>
      <c r="L232" s="31"/>
      <c r="M232" s="31"/>
      <c r="N232" s="31"/>
    </row>
    <row r="233" spans="1:14" ht="31.5">
      <c r="A233" s="1"/>
      <c r="B233" s="45" t="s">
        <v>188</v>
      </c>
      <c r="C233" s="18" t="s">
        <v>160</v>
      </c>
      <c r="D233" s="14">
        <v>10</v>
      </c>
      <c r="E233" s="28" t="s">
        <v>182</v>
      </c>
      <c r="F233" s="28" t="s">
        <v>420</v>
      </c>
      <c r="G233" s="62">
        <v>200</v>
      </c>
      <c r="H233" s="104">
        <v>118000</v>
      </c>
      <c r="I233" s="31"/>
      <c r="J233" s="31"/>
      <c r="K233" s="31"/>
      <c r="L233" s="31"/>
      <c r="M233" s="31"/>
      <c r="N233" s="31"/>
    </row>
    <row r="234" spans="1:14" ht="15.75">
      <c r="A234" s="1"/>
      <c r="B234" s="53" t="s">
        <v>409</v>
      </c>
      <c r="C234" s="18" t="s">
        <v>160</v>
      </c>
      <c r="D234" s="18" t="s">
        <v>402</v>
      </c>
      <c r="E234" s="18" t="s">
        <v>182</v>
      </c>
      <c r="F234" s="18" t="s">
        <v>420</v>
      </c>
      <c r="G234" s="18" t="s">
        <v>410</v>
      </c>
      <c r="H234" s="104">
        <v>6680700</v>
      </c>
      <c r="I234" s="31"/>
      <c r="J234" s="31"/>
      <c r="K234" s="31"/>
      <c r="L234" s="31"/>
      <c r="M234" s="31"/>
      <c r="N234" s="31"/>
    </row>
    <row r="235" spans="1:14" ht="15.75">
      <c r="A235" s="1"/>
      <c r="B235" s="45" t="s">
        <v>421</v>
      </c>
      <c r="C235" s="18" t="s">
        <v>160</v>
      </c>
      <c r="D235" s="14">
        <v>10</v>
      </c>
      <c r="E235" s="18" t="s">
        <v>182</v>
      </c>
      <c r="F235" s="18" t="s">
        <v>422</v>
      </c>
      <c r="G235" s="25"/>
      <c r="H235" s="104">
        <f>H236+H237</f>
        <v>1259394</v>
      </c>
      <c r="I235" s="31"/>
      <c r="J235" s="31"/>
      <c r="K235" s="31"/>
      <c r="L235" s="31"/>
      <c r="M235" s="31"/>
      <c r="N235" s="31"/>
    </row>
    <row r="236" spans="1:14" ht="31.5">
      <c r="A236" s="1"/>
      <c r="B236" s="45" t="s">
        <v>188</v>
      </c>
      <c r="C236" s="18" t="s">
        <v>160</v>
      </c>
      <c r="D236" s="18" t="s">
        <v>402</v>
      </c>
      <c r="E236" s="18" t="s">
        <v>182</v>
      </c>
      <c r="F236" s="18" t="s">
        <v>422</v>
      </c>
      <c r="G236" s="18" t="s">
        <v>189</v>
      </c>
      <c r="H236" s="104">
        <v>88800</v>
      </c>
      <c r="I236" s="31"/>
      <c r="J236" s="31"/>
      <c r="K236" s="31"/>
      <c r="L236" s="31"/>
      <c r="M236" s="31"/>
      <c r="N236" s="31"/>
    </row>
    <row r="237" spans="1:14" ht="15.75">
      <c r="A237" s="1"/>
      <c r="B237" s="53" t="s">
        <v>409</v>
      </c>
      <c r="C237" s="18" t="s">
        <v>160</v>
      </c>
      <c r="D237" s="18" t="s">
        <v>402</v>
      </c>
      <c r="E237" s="18" t="s">
        <v>182</v>
      </c>
      <c r="F237" s="18" t="s">
        <v>422</v>
      </c>
      <c r="G237" s="18" t="s">
        <v>410</v>
      </c>
      <c r="H237" s="104">
        <v>1170594</v>
      </c>
      <c r="I237" s="31"/>
      <c r="J237" s="31"/>
      <c r="K237" s="31"/>
      <c r="L237" s="31"/>
      <c r="M237" s="31"/>
      <c r="N237" s="31"/>
    </row>
    <row r="238" spans="1:14" ht="47.25">
      <c r="A238" s="1"/>
      <c r="B238" s="48" t="s">
        <v>366</v>
      </c>
      <c r="C238" s="41" t="s">
        <v>160</v>
      </c>
      <c r="D238" s="41" t="s">
        <v>402</v>
      </c>
      <c r="E238" s="41" t="s">
        <v>182</v>
      </c>
      <c r="F238" s="41" t="s">
        <v>367</v>
      </c>
      <c r="G238" s="18"/>
      <c r="H238" s="103">
        <f>H239</f>
        <v>593914</v>
      </c>
      <c r="I238" s="31"/>
      <c r="J238" s="31"/>
      <c r="K238" s="31"/>
      <c r="L238" s="31"/>
      <c r="M238" s="31"/>
      <c r="N238" s="31"/>
    </row>
    <row r="239" spans="1:14" ht="94.5">
      <c r="A239" s="1"/>
      <c r="B239" s="53" t="s">
        <v>423</v>
      </c>
      <c r="C239" s="18" t="s">
        <v>160</v>
      </c>
      <c r="D239" s="18" t="s">
        <v>402</v>
      </c>
      <c r="E239" s="18" t="s">
        <v>182</v>
      </c>
      <c r="F239" s="18" t="s">
        <v>369</v>
      </c>
      <c r="G239" s="18"/>
      <c r="H239" s="104">
        <f>H240</f>
        <v>593914</v>
      </c>
      <c r="I239" s="31"/>
      <c r="J239" s="31"/>
      <c r="K239" s="31"/>
      <c r="L239" s="31"/>
      <c r="M239" s="31"/>
      <c r="N239" s="31"/>
    </row>
    <row r="240" spans="1:14" ht="31.5">
      <c r="A240" s="1"/>
      <c r="B240" s="53" t="s">
        <v>424</v>
      </c>
      <c r="C240" s="18" t="s">
        <v>160</v>
      </c>
      <c r="D240" s="18" t="s">
        <v>402</v>
      </c>
      <c r="E240" s="18" t="s">
        <v>182</v>
      </c>
      <c r="F240" s="18" t="s">
        <v>425</v>
      </c>
      <c r="G240" s="18"/>
      <c r="H240" s="104">
        <f>H241</f>
        <v>593914</v>
      </c>
      <c r="I240" s="31"/>
      <c r="J240" s="31"/>
      <c r="K240" s="31"/>
      <c r="L240" s="31"/>
      <c r="M240" s="31"/>
      <c r="N240" s="31"/>
    </row>
    <row r="241" spans="1:14" ht="31.5">
      <c r="A241" s="1"/>
      <c r="B241" s="63" t="s">
        <v>426</v>
      </c>
      <c r="C241" s="18" t="s">
        <v>160</v>
      </c>
      <c r="D241" s="18" t="s">
        <v>402</v>
      </c>
      <c r="E241" s="18" t="s">
        <v>182</v>
      </c>
      <c r="F241" s="18" t="s">
        <v>427</v>
      </c>
      <c r="G241" s="18"/>
      <c r="H241" s="104">
        <f>H242</f>
        <v>593914</v>
      </c>
      <c r="I241" s="31"/>
      <c r="J241" s="31"/>
      <c r="K241" s="31"/>
      <c r="L241" s="31"/>
      <c r="M241" s="31"/>
      <c r="N241" s="31"/>
    </row>
    <row r="242" spans="1:14" ht="15.75">
      <c r="A242" s="1"/>
      <c r="B242" s="53" t="s">
        <v>409</v>
      </c>
      <c r="C242" s="18" t="s">
        <v>160</v>
      </c>
      <c r="D242" s="18" t="s">
        <v>402</v>
      </c>
      <c r="E242" s="18" t="s">
        <v>182</v>
      </c>
      <c r="F242" s="18" t="s">
        <v>427</v>
      </c>
      <c r="G242" s="18" t="s">
        <v>410</v>
      </c>
      <c r="H242" s="104">
        <v>593914</v>
      </c>
      <c r="I242" s="31"/>
      <c r="J242" s="31"/>
      <c r="K242" s="31"/>
      <c r="L242" s="31"/>
      <c r="M242" s="31"/>
      <c r="N242" s="31"/>
    </row>
    <row r="243" spans="1:14" ht="15.75">
      <c r="A243" s="1"/>
      <c r="B243" s="38" t="s">
        <v>428</v>
      </c>
      <c r="C243" s="41" t="s">
        <v>160</v>
      </c>
      <c r="D243" s="41" t="s">
        <v>402</v>
      </c>
      <c r="E243" s="41" t="s">
        <v>193</v>
      </c>
      <c r="F243" s="41"/>
      <c r="G243" s="41"/>
      <c r="H243" s="103">
        <f>H244</f>
        <v>16830628</v>
      </c>
      <c r="I243" s="31"/>
      <c r="J243" s="31"/>
      <c r="K243" s="31"/>
      <c r="L243" s="31"/>
      <c r="M243" s="31"/>
      <c r="N243" s="31"/>
    </row>
    <row r="244" spans="1:14" ht="31.5">
      <c r="A244" s="1"/>
      <c r="B244" s="38" t="s">
        <v>272</v>
      </c>
      <c r="C244" s="41" t="s">
        <v>160</v>
      </c>
      <c r="D244" s="41" t="s">
        <v>402</v>
      </c>
      <c r="E244" s="41" t="s">
        <v>193</v>
      </c>
      <c r="F244" s="41" t="s">
        <v>195</v>
      </c>
      <c r="G244" s="41"/>
      <c r="H244" s="103">
        <f>H245+H249</f>
        <v>16830628</v>
      </c>
      <c r="I244" s="31"/>
      <c r="J244" s="31"/>
      <c r="K244" s="31"/>
      <c r="L244" s="31"/>
      <c r="M244" s="31"/>
      <c r="N244" s="31"/>
    </row>
    <row r="245" spans="1:14" ht="63">
      <c r="A245" s="1"/>
      <c r="B245" s="45" t="s">
        <v>281</v>
      </c>
      <c r="C245" s="18" t="s">
        <v>160</v>
      </c>
      <c r="D245" s="18" t="s">
        <v>402</v>
      </c>
      <c r="E245" s="18" t="s">
        <v>193</v>
      </c>
      <c r="F245" s="18" t="s">
        <v>404</v>
      </c>
      <c r="G245" s="41"/>
      <c r="H245" s="103">
        <f>H246</f>
        <v>1772096</v>
      </c>
      <c r="I245" s="31"/>
      <c r="J245" s="31"/>
      <c r="K245" s="31"/>
      <c r="L245" s="31"/>
      <c r="M245" s="31"/>
      <c r="N245" s="31"/>
    </row>
    <row r="246" spans="1:14" ht="38.25" customHeight="1">
      <c r="A246" s="1"/>
      <c r="B246" s="44" t="s">
        <v>412</v>
      </c>
      <c r="C246" s="18" t="s">
        <v>160</v>
      </c>
      <c r="D246" s="18" t="s">
        <v>402</v>
      </c>
      <c r="E246" s="18" t="s">
        <v>193</v>
      </c>
      <c r="F246" s="18" t="s">
        <v>413</v>
      </c>
      <c r="G246" s="41"/>
      <c r="H246" s="103">
        <f>H247</f>
        <v>1772096</v>
      </c>
      <c r="I246" s="31"/>
      <c r="J246" s="31"/>
      <c r="K246" s="31"/>
      <c r="L246" s="31"/>
      <c r="M246" s="31"/>
      <c r="N246" s="31"/>
    </row>
    <row r="247" spans="1:14" ht="15.75">
      <c r="A247" s="1"/>
      <c r="B247" s="44" t="s">
        <v>429</v>
      </c>
      <c r="C247" s="18" t="s">
        <v>160</v>
      </c>
      <c r="D247" s="18" t="s">
        <v>417</v>
      </c>
      <c r="E247" s="18" t="s">
        <v>193</v>
      </c>
      <c r="F247" s="18" t="s">
        <v>430</v>
      </c>
      <c r="G247" s="41"/>
      <c r="H247" s="103">
        <f>H248</f>
        <v>1772096</v>
      </c>
      <c r="I247" s="31"/>
      <c r="J247" s="31"/>
      <c r="K247" s="31"/>
      <c r="L247" s="31"/>
      <c r="M247" s="31"/>
      <c r="N247" s="31"/>
    </row>
    <row r="248" spans="1:14" ht="15.75">
      <c r="A248" s="1"/>
      <c r="B248" s="53" t="s">
        <v>409</v>
      </c>
      <c r="C248" s="18" t="s">
        <v>160</v>
      </c>
      <c r="D248" s="18" t="s">
        <v>402</v>
      </c>
      <c r="E248" s="18" t="s">
        <v>193</v>
      </c>
      <c r="F248" s="18" t="s">
        <v>430</v>
      </c>
      <c r="G248" s="18" t="s">
        <v>410</v>
      </c>
      <c r="H248" s="105">
        <v>1772096</v>
      </c>
      <c r="I248" s="31"/>
      <c r="J248" s="31"/>
      <c r="K248" s="31"/>
      <c r="L248" s="31"/>
      <c r="M248" s="31"/>
      <c r="N248" s="31"/>
    </row>
    <row r="249" spans="1:14" ht="63">
      <c r="A249" s="1"/>
      <c r="B249" s="45" t="s">
        <v>287</v>
      </c>
      <c r="C249" s="18" t="s">
        <v>160</v>
      </c>
      <c r="D249" s="18" t="s">
        <v>402</v>
      </c>
      <c r="E249" s="18" t="s">
        <v>193</v>
      </c>
      <c r="F249" s="18" t="s">
        <v>197</v>
      </c>
      <c r="G249" s="18"/>
      <c r="H249" s="104">
        <f>H255+H250</f>
        <v>15058532</v>
      </c>
      <c r="I249" s="31"/>
      <c r="J249" s="31"/>
      <c r="K249" s="31"/>
      <c r="L249" s="31"/>
      <c r="M249" s="31"/>
      <c r="N249" s="31"/>
    </row>
    <row r="250" spans="1:14" ht="63">
      <c r="A250" s="1"/>
      <c r="B250" s="45" t="s">
        <v>288</v>
      </c>
      <c r="C250" s="18" t="s">
        <v>160</v>
      </c>
      <c r="D250" s="18" t="s">
        <v>402</v>
      </c>
      <c r="E250" s="18" t="s">
        <v>193</v>
      </c>
      <c r="F250" s="18" t="s">
        <v>289</v>
      </c>
      <c r="G250" s="18"/>
      <c r="H250" s="104">
        <f>H251+H254</f>
        <v>8221509</v>
      </c>
      <c r="I250" s="31"/>
      <c r="J250" s="31"/>
      <c r="K250" s="31"/>
      <c r="L250" s="31"/>
      <c r="M250" s="31"/>
      <c r="N250" s="31"/>
    </row>
    <row r="251" spans="1:14" ht="31.5">
      <c r="A251" s="1"/>
      <c r="B251" s="45" t="s">
        <v>771</v>
      </c>
      <c r="C251" s="18" t="s">
        <v>160</v>
      </c>
      <c r="D251" s="18" t="s">
        <v>402</v>
      </c>
      <c r="E251" s="18" t="s">
        <v>193</v>
      </c>
      <c r="F251" s="18" t="s">
        <v>770</v>
      </c>
      <c r="G251" s="18"/>
      <c r="H251" s="104">
        <f>H252</f>
        <v>8180606</v>
      </c>
      <c r="I251" s="31"/>
      <c r="J251" s="31"/>
      <c r="K251" s="31"/>
      <c r="L251" s="31"/>
      <c r="M251" s="31"/>
      <c r="N251" s="31"/>
    </row>
    <row r="252" spans="1:14" ht="15.75">
      <c r="A252" s="1"/>
      <c r="B252" s="53" t="s">
        <v>409</v>
      </c>
      <c r="C252" s="18" t="s">
        <v>160</v>
      </c>
      <c r="D252" s="18" t="s">
        <v>402</v>
      </c>
      <c r="E252" s="18" t="s">
        <v>193</v>
      </c>
      <c r="F252" s="18" t="s">
        <v>770</v>
      </c>
      <c r="G252" s="18" t="s">
        <v>410</v>
      </c>
      <c r="H252" s="104">
        <v>8180606</v>
      </c>
      <c r="I252" s="31"/>
      <c r="J252" s="31"/>
      <c r="K252" s="31"/>
      <c r="L252" s="31"/>
      <c r="M252" s="31"/>
      <c r="N252" s="31"/>
    </row>
    <row r="253" spans="1:14" ht="31.5">
      <c r="A253" s="1"/>
      <c r="B253" s="53" t="s">
        <v>772</v>
      </c>
      <c r="C253" s="18" t="s">
        <v>160</v>
      </c>
      <c r="D253" s="18" t="s">
        <v>402</v>
      </c>
      <c r="E253" s="18" t="s">
        <v>193</v>
      </c>
      <c r="F253" s="18" t="s">
        <v>773</v>
      </c>
      <c r="G253" s="18"/>
      <c r="H253" s="104">
        <f>H254</f>
        <v>40903</v>
      </c>
      <c r="I253" s="31"/>
      <c r="J253" s="31"/>
      <c r="K253" s="31"/>
      <c r="L253" s="31"/>
      <c r="M253" s="31"/>
      <c r="N253" s="31"/>
    </row>
    <row r="254" spans="1:14" ht="31.5">
      <c r="A254" s="1"/>
      <c r="B254" s="45" t="s">
        <v>188</v>
      </c>
      <c r="C254" s="18" t="s">
        <v>160</v>
      </c>
      <c r="D254" s="18" t="s">
        <v>402</v>
      </c>
      <c r="E254" s="18" t="s">
        <v>193</v>
      </c>
      <c r="F254" s="18" t="s">
        <v>773</v>
      </c>
      <c r="G254" s="18" t="s">
        <v>189</v>
      </c>
      <c r="H254" s="104">
        <v>40903</v>
      </c>
      <c r="I254" s="31"/>
      <c r="J254" s="31"/>
      <c r="K254" s="31"/>
      <c r="L254" s="31"/>
      <c r="M254" s="31"/>
      <c r="N254" s="31"/>
    </row>
    <row r="255" spans="1:14" ht="63">
      <c r="A255" s="1"/>
      <c r="B255" s="45" t="s">
        <v>431</v>
      </c>
      <c r="C255" s="47" t="s">
        <v>160</v>
      </c>
      <c r="D255" s="47" t="s">
        <v>417</v>
      </c>
      <c r="E255" s="47" t="s">
        <v>193</v>
      </c>
      <c r="F255" s="47" t="s">
        <v>432</v>
      </c>
      <c r="G255" s="47"/>
      <c r="H255" s="105">
        <f>H256</f>
        <v>6837023</v>
      </c>
      <c r="I255" s="31"/>
      <c r="J255" s="31"/>
      <c r="K255" s="31"/>
      <c r="L255" s="31"/>
      <c r="M255" s="31"/>
      <c r="N255" s="31"/>
    </row>
    <row r="256" spans="1:14" ht="31.5">
      <c r="A256" s="1"/>
      <c r="B256" s="61" t="s">
        <v>433</v>
      </c>
      <c r="C256" s="18" t="s">
        <v>160</v>
      </c>
      <c r="D256" s="18" t="s">
        <v>417</v>
      </c>
      <c r="E256" s="18" t="s">
        <v>193</v>
      </c>
      <c r="F256" s="18" t="s">
        <v>434</v>
      </c>
      <c r="G256" s="18"/>
      <c r="H256" s="104">
        <f>H257</f>
        <v>6837023</v>
      </c>
      <c r="I256" s="31"/>
      <c r="J256" s="31"/>
      <c r="K256" s="31"/>
      <c r="L256" s="31"/>
      <c r="M256" s="31"/>
      <c r="N256" s="31"/>
    </row>
    <row r="257" spans="1:14" ht="15.75">
      <c r="A257" s="1"/>
      <c r="B257" s="53" t="s">
        <v>409</v>
      </c>
      <c r="C257" s="18" t="s">
        <v>160</v>
      </c>
      <c r="D257" s="18" t="s">
        <v>402</v>
      </c>
      <c r="E257" s="18" t="s">
        <v>193</v>
      </c>
      <c r="F257" s="18" t="s">
        <v>434</v>
      </c>
      <c r="G257" s="18" t="s">
        <v>410</v>
      </c>
      <c r="H257" s="104">
        <v>6837023</v>
      </c>
      <c r="I257" s="31"/>
      <c r="J257" s="31"/>
      <c r="K257" s="31"/>
      <c r="L257" s="31"/>
      <c r="M257" s="31"/>
      <c r="N257" s="31"/>
    </row>
    <row r="258" spans="1:14" ht="15.75">
      <c r="A258" s="1"/>
      <c r="B258" s="48" t="s">
        <v>435</v>
      </c>
      <c r="C258" s="41" t="s">
        <v>160</v>
      </c>
      <c r="D258" s="41" t="s">
        <v>402</v>
      </c>
      <c r="E258" s="41" t="s">
        <v>248</v>
      </c>
      <c r="F258" s="41"/>
      <c r="G258" s="41"/>
      <c r="H258" s="103">
        <f>H259</f>
        <v>2885697</v>
      </c>
      <c r="I258" s="31"/>
      <c r="J258" s="31"/>
      <c r="K258" s="31"/>
      <c r="L258" s="31"/>
      <c r="M258" s="31"/>
      <c r="N258" s="31"/>
    </row>
    <row r="259" spans="1:14" ht="31.5">
      <c r="A259" s="1"/>
      <c r="B259" s="38" t="s">
        <v>272</v>
      </c>
      <c r="C259" s="41" t="s">
        <v>160</v>
      </c>
      <c r="D259" s="41" t="s">
        <v>402</v>
      </c>
      <c r="E259" s="41" t="s">
        <v>248</v>
      </c>
      <c r="F259" s="41" t="s">
        <v>195</v>
      </c>
      <c r="G259" s="41"/>
      <c r="H259" s="103">
        <f>H260+H270</f>
        <v>2885697</v>
      </c>
      <c r="I259" s="31"/>
      <c r="J259" s="31"/>
      <c r="K259" s="31"/>
      <c r="L259" s="31"/>
      <c r="M259" s="31"/>
      <c r="N259" s="31"/>
    </row>
    <row r="260" spans="1:14" ht="63">
      <c r="A260" s="1"/>
      <c r="B260" s="45" t="s">
        <v>273</v>
      </c>
      <c r="C260" s="18" t="s">
        <v>160</v>
      </c>
      <c r="D260" s="18" t="s">
        <v>402</v>
      </c>
      <c r="E260" s="18" t="s">
        <v>436</v>
      </c>
      <c r="F260" s="18" t="s">
        <v>437</v>
      </c>
      <c r="G260" s="18"/>
      <c r="H260" s="104">
        <f>H261</f>
        <v>1968297</v>
      </c>
      <c r="I260" s="31"/>
      <c r="J260" s="31"/>
      <c r="K260" s="31"/>
      <c r="L260" s="31"/>
      <c r="M260" s="31"/>
      <c r="N260" s="31"/>
    </row>
    <row r="261" spans="1:14" ht="47.25">
      <c r="A261" s="1"/>
      <c r="B261" s="45" t="s">
        <v>438</v>
      </c>
      <c r="C261" s="18" t="s">
        <v>160</v>
      </c>
      <c r="D261" s="18" t="s">
        <v>402</v>
      </c>
      <c r="E261" s="18" t="s">
        <v>248</v>
      </c>
      <c r="F261" s="18" t="s">
        <v>439</v>
      </c>
      <c r="G261" s="18"/>
      <c r="H261" s="104">
        <f>H262+H267+H265</f>
        <v>1968297</v>
      </c>
      <c r="I261" s="31"/>
      <c r="J261" s="31"/>
      <c r="K261" s="31"/>
      <c r="L261" s="31"/>
      <c r="M261" s="31"/>
      <c r="N261" s="31"/>
    </row>
    <row r="262" spans="1:14" ht="31.5">
      <c r="A262" s="1"/>
      <c r="B262" s="53" t="s">
        <v>440</v>
      </c>
      <c r="C262" s="18" t="s">
        <v>160</v>
      </c>
      <c r="D262" s="18" t="s">
        <v>402</v>
      </c>
      <c r="E262" s="18" t="s">
        <v>248</v>
      </c>
      <c r="F262" s="18" t="s">
        <v>441</v>
      </c>
      <c r="G262" s="18"/>
      <c r="H262" s="104">
        <f>H263+H264</f>
        <v>1529000</v>
      </c>
      <c r="I262" s="31"/>
      <c r="J262" s="31"/>
      <c r="K262" s="31"/>
      <c r="L262" s="31"/>
      <c r="M262" s="31"/>
      <c r="N262" s="31"/>
    </row>
    <row r="263" spans="1:14" ht="63">
      <c r="A263" s="1"/>
      <c r="B263" s="45" t="s">
        <v>179</v>
      </c>
      <c r="C263" s="18" t="s">
        <v>160</v>
      </c>
      <c r="D263" s="18" t="s">
        <v>402</v>
      </c>
      <c r="E263" s="18" t="s">
        <v>248</v>
      </c>
      <c r="F263" s="18" t="s">
        <v>441</v>
      </c>
      <c r="G263" s="18" t="s">
        <v>322</v>
      </c>
      <c r="H263" s="104">
        <v>1507000</v>
      </c>
      <c r="I263" s="31"/>
      <c r="J263" s="31"/>
      <c r="K263" s="31"/>
      <c r="L263" s="31"/>
      <c r="M263" s="31"/>
      <c r="N263" s="31"/>
    </row>
    <row r="264" spans="1:14" ht="31.5">
      <c r="A264" s="1"/>
      <c r="B264" s="45" t="s">
        <v>188</v>
      </c>
      <c r="C264" s="18" t="s">
        <v>160</v>
      </c>
      <c r="D264" s="18" t="s">
        <v>402</v>
      </c>
      <c r="E264" s="18" t="s">
        <v>248</v>
      </c>
      <c r="F264" s="18" t="s">
        <v>441</v>
      </c>
      <c r="G264" s="18" t="s">
        <v>189</v>
      </c>
      <c r="H264" s="104">
        <v>22000</v>
      </c>
      <c r="I264" s="31"/>
      <c r="J264" s="31"/>
      <c r="K264" s="31"/>
      <c r="L264" s="31"/>
      <c r="M264" s="31"/>
      <c r="N264" s="31"/>
    </row>
    <row r="265" spans="1:14" ht="63">
      <c r="A265" s="1"/>
      <c r="B265" s="45" t="s">
        <v>764</v>
      </c>
      <c r="C265" s="18" t="s">
        <v>160</v>
      </c>
      <c r="D265" s="18" t="s">
        <v>402</v>
      </c>
      <c r="E265" s="18" t="s">
        <v>248</v>
      </c>
      <c r="F265" s="18" t="s">
        <v>765</v>
      </c>
      <c r="G265" s="18"/>
      <c r="H265" s="104">
        <f>H266</f>
        <v>396500</v>
      </c>
      <c r="I265" s="31"/>
      <c r="J265" s="31"/>
      <c r="K265" s="31"/>
      <c r="L265" s="31"/>
      <c r="M265" s="31"/>
      <c r="N265" s="31"/>
    </row>
    <row r="266" spans="1:14" ht="63">
      <c r="A266" s="1"/>
      <c r="B266" s="45" t="s">
        <v>179</v>
      </c>
      <c r="C266" s="18" t="s">
        <v>160</v>
      </c>
      <c r="D266" s="18" t="s">
        <v>402</v>
      </c>
      <c r="E266" s="18" t="s">
        <v>248</v>
      </c>
      <c r="F266" s="18" t="s">
        <v>765</v>
      </c>
      <c r="G266" s="18" t="s">
        <v>180</v>
      </c>
      <c r="H266" s="104">
        <v>396500</v>
      </c>
      <c r="I266" s="31"/>
      <c r="J266" s="31"/>
      <c r="K266" s="31"/>
      <c r="L266" s="31"/>
      <c r="M266" s="31"/>
      <c r="N266" s="31"/>
    </row>
    <row r="267" spans="1:14" ht="31.5">
      <c r="A267" s="1"/>
      <c r="B267" s="44" t="s">
        <v>177</v>
      </c>
      <c r="C267" s="18" t="s">
        <v>160</v>
      </c>
      <c r="D267" s="18" t="s">
        <v>402</v>
      </c>
      <c r="E267" s="18" t="s">
        <v>436</v>
      </c>
      <c r="F267" s="18" t="s">
        <v>686</v>
      </c>
      <c r="G267" s="18"/>
      <c r="H267" s="104">
        <f>H268+H269</f>
        <v>42797</v>
      </c>
      <c r="I267" s="31"/>
      <c r="J267" s="31"/>
      <c r="K267" s="31"/>
      <c r="L267" s="31"/>
      <c r="M267" s="31"/>
      <c r="N267" s="31"/>
    </row>
    <row r="268" spans="1:14" ht="15.75">
      <c r="A268" s="1"/>
      <c r="B268" s="53" t="s">
        <v>409</v>
      </c>
      <c r="C268" s="18" t="s">
        <v>160</v>
      </c>
      <c r="D268" s="18" t="s">
        <v>402</v>
      </c>
      <c r="E268" s="18" t="s">
        <v>248</v>
      </c>
      <c r="F268" s="18" t="s">
        <v>686</v>
      </c>
      <c r="G268" s="18" t="s">
        <v>410</v>
      </c>
      <c r="H268" s="104">
        <v>41797</v>
      </c>
      <c r="I268" s="31"/>
      <c r="J268" s="31"/>
      <c r="K268" s="31"/>
      <c r="L268" s="31"/>
      <c r="M268" s="31"/>
      <c r="N268" s="31"/>
    </row>
    <row r="269" spans="1:14" ht="15.75">
      <c r="A269" s="1"/>
      <c r="B269" s="51" t="s">
        <v>190</v>
      </c>
      <c r="C269" s="18" t="s">
        <v>160</v>
      </c>
      <c r="D269" s="18" t="s">
        <v>402</v>
      </c>
      <c r="E269" s="18" t="s">
        <v>248</v>
      </c>
      <c r="F269" s="18" t="s">
        <v>686</v>
      </c>
      <c r="G269" s="18" t="s">
        <v>191</v>
      </c>
      <c r="H269" s="104">
        <v>1000</v>
      </c>
      <c r="I269" s="31"/>
      <c r="J269" s="31"/>
      <c r="K269" s="31"/>
      <c r="L269" s="31"/>
      <c r="M269" s="31"/>
      <c r="N269" s="31"/>
    </row>
    <row r="270" spans="1:14" ht="63">
      <c r="A270" s="1"/>
      <c r="B270" s="45" t="s">
        <v>581</v>
      </c>
      <c r="C270" s="18" t="s">
        <v>160</v>
      </c>
      <c r="D270" s="18" t="s">
        <v>402</v>
      </c>
      <c r="E270" s="18" t="s">
        <v>248</v>
      </c>
      <c r="F270" s="47" t="s">
        <v>197</v>
      </c>
      <c r="G270" s="47"/>
      <c r="H270" s="105">
        <f>H271</f>
        <v>917400</v>
      </c>
      <c r="I270" s="31"/>
      <c r="J270" s="31"/>
      <c r="K270" s="31"/>
      <c r="L270" s="31"/>
      <c r="M270" s="31"/>
      <c r="N270" s="31"/>
    </row>
    <row r="271" spans="1:14" ht="63">
      <c r="A271" s="1"/>
      <c r="B271" s="45" t="s">
        <v>198</v>
      </c>
      <c r="C271" s="18" t="s">
        <v>160</v>
      </c>
      <c r="D271" s="18" t="s">
        <v>402</v>
      </c>
      <c r="E271" s="18" t="s">
        <v>248</v>
      </c>
      <c r="F271" s="47" t="s">
        <v>199</v>
      </c>
      <c r="G271" s="47"/>
      <c r="H271" s="105">
        <f>H272</f>
        <v>917400</v>
      </c>
      <c r="I271" s="31"/>
      <c r="J271" s="31"/>
      <c r="K271" s="31"/>
      <c r="L271" s="31"/>
      <c r="M271" s="31"/>
      <c r="N271" s="31"/>
    </row>
    <row r="272" spans="1:14" ht="47.25">
      <c r="A272" s="1"/>
      <c r="B272" s="45" t="s">
        <v>200</v>
      </c>
      <c r="C272" s="18" t="s">
        <v>160</v>
      </c>
      <c r="D272" s="18" t="s">
        <v>402</v>
      </c>
      <c r="E272" s="18" t="s">
        <v>248</v>
      </c>
      <c r="F272" s="23" t="s">
        <v>201</v>
      </c>
      <c r="G272" s="47"/>
      <c r="H272" s="105">
        <f>H273+H274</f>
        <v>917400</v>
      </c>
      <c r="I272" s="31"/>
      <c r="J272" s="31"/>
      <c r="K272" s="31"/>
      <c r="L272" s="31"/>
      <c r="M272" s="31"/>
      <c r="N272" s="31"/>
    </row>
    <row r="273" spans="1:14" ht="63">
      <c r="A273" s="1"/>
      <c r="B273" s="45" t="s">
        <v>179</v>
      </c>
      <c r="C273" s="18" t="s">
        <v>160</v>
      </c>
      <c r="D273" s="18" t="s">
        <v>402</v>
      </c>
      <c r="E273" s="18" t="s">
        <v>248</v>
      </c>
      <c r="F273" s="23" t="s">
        <v>201</v>
      </c>
      <c r="G273" s="47" t="s">
        <v>180</v>
      </c>
      <c r="H273" s="104">
        <v>801283</v>
      </c>
      <c r="I273" s="31"/>
      <c r="J273" s="31"/>
      <c r="K273" s="31"/>
      <c r="L273" s="31"/>
      <c r="M273" s="31"/>
      <c r="N273" s="31"/>
    </row>
    <row r="274" spans="1:14" ht="31.5">
      <c r="A274" s="1"/>
      <c r="B274" s="45" t="s">
        <v>188</v>
      </c>
      <c r="C274" s="18" t="s">
        <v>160</v>
      </c>
      <c r="D274" s="18" t="s">
        <v>402</v>
      </c>
      <c r="E274" s="18" t="s">
        <v>248</v>
      </c>
      <c r="F274" s="23" t="s">
        <v>201</v>
      </c>
      <c r="G274" s="47" t="s">
        <v>189</v>
      </c>
      <c r="H274" s="104">
        <v>116117</v>
      </c>
      <c r="I274" s="31"/>
      <c r="J274" s="31"/>
      <c r="K274" s="31"/>
      <c r="L274" s="31"/>
      <c r="M274" s="31"/>
      <c r="N274" s="31"/>
    </row>
    <row r="275" spans="1:14" ht="31.5">
      <c r="A275" s="1"/>
      <c r="B275" s="48" t="s">
        <v>442</v>
      </c>
      <c r="C275" s="41" t="s">
        <v>160</v>
      </c>
      <c r="D275" s="41" t="s">
        <v>443</v>
      </c>
      <c r="E275" s="41"/>
      <c r="F275" s="41"/>
      <c r="G275" s="41"/>
      <c r="H275" s="103">
        <f aca="true" t="shared" si="2" ref="H275:H280">H276</f>
        <v>9393876</v>
      </c>
      <c r="I275" s="31"/>
      <c r="J275" s="31"/>
      <c r="K275" s="31"/>
      <c r="L275" s="31"/>
      <c r="M275" s="31"/>
      <c r="N275" s="31"/>
    </row>
    <row r="276" spans="1:14" ht="47.25">
      <c r="A276" s="1"/>
      <c r="B276" s="38" t="s">
        <v>444</v>
      </c>
      <c r="C276" s="41" t="s">
        <v>160</v>
      </c>
      <c r="D276" s="41" t="s">
        <v>445</v>
      </c>
      <c r="E276" s="41" t="s">
        <v>170</v>
      </c>
      <c r="F276" s="41"/>
      <c r="G276" s="41"/>
      <c r="H276" s="103">
        <f t="shared" si="2"/>
        <v>9393876</v>
      </c>
      <c r="I276" s="31"/>
      <c r="J276" s="31"/>
      <c r="K276" s="31"/>
      <c r="L276" s="31"/>
      <c r="M276" s="31"/>
      <c r="N276" s="31"/>
    </row>
    <row r="277" spans="1:14" ht="47.25">
      <c r="A277" s="1"/>
      <c r="B277" s="48" t="s">
        <v>249</v>
      </c>
      <c r="C277" s="41" t="s">
        <v>160</v>
      </c>
      <c r="D277" s="41" t="s">
        <v>445</v>
      </c>
      <c r="E277" s="41" t="s">
        <v>170</v>
      </c>
      <c r="F277" s="41" t="s">
        <v>250</v>
      </c>
      <c r="G277" s="18"/>
      <c r="H277" s="104">
        <f t="shared" si="2"/>
        <v>9393876</v>
      </c>
      <c r="I277" s="31"/>
      <c r="J277" s="31"/>
      <c r="K277" s="31"/>
      <c r="L277" s="31"/>
      <c r="M277" s="31"/>
      <c r="N277" s="31"/>
    </row>
    <row r="278" spans="1:14" ht="63">
      <c r="A278" s="1"/>
      <c r="B278" s="45" t="s">
        <v>446</v>
      </c>
      <c r="C278" s="18" t="s">
        <v>160</v>
      </c>
      <c r="D278" s="18" t="s">
        <v>443</v>
      </c>
      <c r="E278" s="18" t="s">
        <v>170</v>
      </c>
      <c r="F278" s="18" t="s">
        <v>447</v>
      </c>
      <c r="G278" s="18"/>
      <c r="H278" s="104">
        <f t="shared" si="2"/>
        <v>9393876</v>
      </c>
      <c r="I278" s="31"/>
      <c r="J278" s="31"/>
      <c r="K278" s="31"/>
      <c r="L278" s="31"/>
      <c r="M278" s="31"/>
      <c r="N278" s="31"/>
    </row>
    <row r="279" spans="1:14" ht="31.5">
      <c r="A279" s="1"/>
      <c r="B279" s="45" t="s">
        <v>448</v>
      </c>
      <c r="C279" s="18" t="s">
        <v>160</v>
      </c>
      <c r="D279" s="18" t="s">
        <v>445</v>
      </c>
      <c r="E279" s="18" t="s">
        <v>262</v>
      </c>
      <c r="F279" s="18" t="s">
        <v>449</v>
      </c>
      <c r="G279" s="18"/>
      <c r="H279" s="104">
        <f t="shared" si="2"/>
        <v>9393876</v>
      </c>
      <c r="I279" s="31"/>
      <c r="J279" s="31"/>
      <c r="K279" s="31"/>
      <c r="L279" s="31"/>
      <c r="M279" s="31"/>
      <c r="N279" s="31"/>
    </row>
    <row r="280" spans="1:14" ht="31.5">
      <c r="A280" s="1"/>
      <c r="B280" s="45" t="s">
        <v>450</v>
      </c>
      <c r="C280" s="18" t="s">
        <v>160</v>
      </c>
      <c r="D280" s="18" t="s">
        <v>443</v>
      </c>
      <c r="E280" s="18" t="s">
        <v>170</v>
      </c>
      <c r="F280" s="18" t="s">
        <v>451</v>
      </c>
      <c r="G280" s="18"/>
      <c r="H280" s="104">
        <f t="shared" si="2"/>
        <v>9393876</v>
      </c>
      <c r="I280" s="31"/>
      <c r="J280" s="31"/>
      <c r="K280" s="31"/>
      <c r="L280" s="31"/>
      <c r="M280" s="31"/>
      <c r="N280" s="31"/>
    </row>
    <row r="281" spans="1:14" ht="15.75">
      <c r="A281" s="1"/>
      <c r="B281" s="45" t="s">
        <v>452</v>
      </c>
      <c r="C281" s="18" t="s">
        <v>160</v>
      </c>
      <c r="D281" s="18" t="s">
        <v>443</v>
      </c>
      <c r="E281" s="18" t="s">
        <v>170</v>
      </c>
      <c r="F281" s="18" t="s">
        <v>451</v>
      </c>
      <c r="G281" s="18" t="s">
        <v>453</v>
      </c>
      <c r="H281" s="104">
        <v>9393876</v>
      </c>
      <c r="I281" s="31"/>
      <c r="J281" s="31"/>
      <c r="K281" s="31"/>
      <c r="L281" s="31"/>
      <c r="M281" s="31"/>
      <c r="N281" s="31"/>
    </row>
    <row r="282" spans="1:14" ht="31.5">
      <c r="A282" s="1"/>
      <c r="B282" s="54" t="s">
        <v>454</v>
      </c>
      <c r="C282" s="41" t="s">
        <v>455</v>
      </c>
      <c r="D282" s="18"/>
      <c r="E282" s="18"/>
      <c r="F282" s="18"/>
      <c r="G282" s="18"/>
      <c r="H282" s="109">
        <f>H283+H398</f>
        <v>301002093</v>
      </c>
      <c r="I282" s="31"/>
      <c r="J282" s="31"/>
      <c r="K282" s="31"/>
      <c r="L282" s="31"/>
      <c r="M282" s="31"/>
      <c r="N282" s="31"/>
    </row>
    <row r="283" spans="1:14" ht="15.75">
      <c r="A283" s="1"/>
      <c r="B283" s="38" t="s">
        <v>456</v>
      </c>
      <c r="C283" s="41" t="s">
        <v>455</v>
      </c>
      <c r="D283" s="41" t="s">
        <v>261</v>
      </c>
      <c r="E283" s="41"/>
      <c r="F283" s="41"/>
      <c r="G283" s="18"/>
      <c r="H283" s="103">
        <f>H284+H305+H351+H367+H380</f>
        <v>288657043</v>
      </c>
      <c r="I283" s="31"/>
      <c r="J283" s="31"/>
      <c r="K283" s="31"/>
      <c r="L283" s="31"/>
      <c r="M283" s="31"/>
      <c r="N283" s="31"/>
    </row>
    <row r="284" spans="1:14" ht="15.75">
      <c r="A284" s="1"/>
      <c r="B284" s="38" t="s">
        <v>457</v>
      </c>
      <c r="C284" s="41" t="s">
        <v>455</v>
      </c>
      <c r="D284" s="41" t="s">
        <v>261</v>
      </c>
      <c r="E284" s="41" t="s">
        <v>170</v>
      </c>
      <c r="F284" s="18"/>
      <c r="G284" s="18"/>
      <c r="H284" s="103">
        <f>H285</f>
        <v>24870492</v>
      </c>
      <c r="I284" s="31"/>
      <c r="J284" s="31"/>
      <c r="K284" s="31"/>
      <c r="L284" s="31"/>
      <c r="M284" s="31"/>
      <c r="N284" s="31"/>
    </row>
    <row r="285" spans="1:14" ht="31.5">
      <c r="A285" s="1"/>
      <c r="B285" s="38" t="s">
        <v>458</v>
      </c>
      <c r="C285" s="41" t="s">
        <v>455</v>
      </c>
      <c r="D285" s="41" t="s">
        <v>261</v>
      </c>
      <c r="E285" s="41" t="s">
        <v>170</v>
      </c>
      <c r="F285" s="41" t="s">
        <v>459</v>
      </c>
      <c r="G285" s="41"/>
      <c r="H285" s="103">
        <f>H286+H290</f>
        <v>24870492</v>
      </c>
      <c r="I285" s="31"/>
      <c r="J285" s="31"/>
      <c r="K285" s="31"/>
      <c r="L285" s="31"/>
      <c r="M285" s="31"/>
      <c r="N285" s="31"/>
    </row>
    <row r="286" spans="1:14" ht="63">
      <c r="A286" s="1"/>
      <c r="B286" s="44" t="s">
        <v>460</v>
      </c>
      <c r="C286" s="18" t="s">
        <v>455</v>
      </c>
      <c r="D286" s="18" t="s">
        <v>261</v>
      </c>
      <c r="E286" s="18" t="s">
        <v>170</v>
      </c>
      <c r="F286" s="18" t="s">
        <v>461</v>
      </c>
      <c r="G286" s="41"/>
      <c r="H286" s="104">
        <f>H287</f>
        <v>37551</v>
      </c>
      <c r="I286" s="31"/>
      <c r="J286" s="31"/>
      <c r="K286" s="31"/>
      <c r="L286" s="31"/>
      <c r="M286" s="31"/>
      <c r="N286" s="31"/>
    </row>
    <row r="287" spans="1:14" ht="31.5">
      <c r="A287" s="1"/>
      <c r="B287" s="45" t="s">
        <v>462</v>
      </c>
      <c r="C287" s="18" t="s">
        <v>455</v>
      </c>
      <c r="D287" s="18" t="s">
        <v>261</v>
      </c>
      <c r="E287" s="18" t="s">
        <v>170</v>
      </c>
      <c r="F287" s="18" t="s">
        <v>463</v>
      </c>
      <c r="G287" s="41"/>
      <c r="H287" s="105">
        <f>H288</f>
        <v>37551</v>
      </c>
      <c r="I287" s="31"/>
      <c r="J287" s="31"/>
      <c r="K287" s="31"/>
      <c r="L287" s="31"/>
      <c r="M287" s="31"/>
      <c r="N287" s="31"/>
    </row>
    <row r="288" spans="1:14" ht="47.25">
      <c r="A288" s="1"/>
      <c r="B288" s="44" t="s">
        <v>464</v>
      </c>
      <c r="C288" s="47" t="s">
        <v>455</v>
      </c>
      <c r="D288" s="47" t="s">
        <v>261</v>
      </c>
      <c r="E288" s="47" t="s">
        <v>170</v>
      </c>
      <c r="F288" s="47" t="s">
        <v>465</v>
      </c>
      <c r="G288" s="47"/>
      <c r="H288" s="105">
        <f>H289</f>
        <v>37551</v>
      </c>
      <c r="I288" s="31"/>
      <c r="J288" s="31"/>
      <c r="K288" s="31"/>
      <c r="L288" s="31"/>
      <c r="M288" s="31"/>
      <c r="N288" s="31"/>
    </row>
    <row r="289" spans="1:14" ht="63">
      <c r="A289" s="1"/>
      <c r="B289" s="45" t="s">
        <v>179</v>
      </c>
      <c r="C289" s="47" t="s">
        <v>455</v>
      </c>
      <c r="D289" s="47" t="s">
        <v>261</v>
      </c>
      <c r="E289" s="47" t="s">
        <v>170</v>
      </c>
      <c r="F289" s="47" t="s">
        <v>465</v>
      </c>
      <c r="G289" s="47" t="s">
        <v>180</v>
      </c>
      <c r="H289" s="105">
        <v>37551</v>
      </c>
      <c r="I289" s="31"/>
      <c r="J289" s="31"/>
      <c r="K289" s="31"/>
      <c r="L289" s="31"/>
      <c r="M289" s="31"/>
      <c r="N289" s="31"/>
    </row>
    <row r="290" spans="1:14" ht="47.25">
      <c r="A290" s="1"/>
      <c r="B290" s="44" t="s">
        <v>466</v>
      </c>
      <c r="C290" s="18" t="s">
        <v>455</v>
      </c>
      <c r="D290" s="18" t="s">
        <v>261</v>
      </c>
      <c r="E290" s="18" t="s">
        <v>170</v>
      </c>
      <c r="F290" s="18" t="s">
        <v>467</v>
      </c>
      <c r="G290" s="18"/>
      <c r="H290" s="104">
        <f>H291</f>
        <v>24832941</v>
      </c>
      <c r="I290" s="31"/>
      <c r="J290" s="31"/>
      <c r="K290" s="31"/>
      <c r="L290" s="31"/>
      <c r="M290" s="31"/>
      <c r="N290" s="31"/>
    </row>
    <row r="291" spans="1:14" ht="31.5">
      <c r="A291" s="1"/>
      <c r="B291" s="44" t="s">
        <v>468</v>
      </c>
      <c r="C291" s="18" t="s">
        <v>455</v>
      </c>
      <c r="D291" s="18" t="s">
        <v>261</v>
      </c>
      <c r="E291" s="18" t="s">
        <v>170</v>
      </c>
      <c r="F291" s="18" t="s">
        <v>469</v>
      </c>
      <c r="G291" s="18"/>
      <c r="H291" s="104">
        <f>H292+H299+H297+H295+H303</f>
        <v>24832941</v>
      </c>
      <c r="I291" s="31"/>
      <c r="J291" s="31"/>
      <c r="K291" s="31"/>
      <c r="L291" s="31"/>
      <c r="M291" s="31"/>
      <c r="N291" s="31"/>
    </row>
    <row r="292" spans="1:14" ht="110.25">
      <c r="A292" s="1"/>
      <c r="B292" s="61" t="s">
        <v>470</v>
      </c>
      <c r="C292" s="18" t="s">
        <v>455</v>
      </c>
      <c r="D292" s="18" t="s">
        <v>261</v>
      </c>
      <c r="E292" s="18" t="s">
        <v>170</v>
      </c>
      <c r="F292" s="18" t="s">
        <v>471</v>
      </c>
      <c r="G292" s="18"/>
      <c r="H292" s="104">
        <f>H293+H294</f>
        <v>11997287</v>
      </c>
      <c r="I292" s="31"/>
      <c r="J292" s="31"/>
      <c r="K292" s="31"/>
      <c r="L292" s="31"/>
      <c r="M292" s="31"/>
      <c r="N292" s="31"/>
    </row>
    <row r="293" spans="1:14" ht="63">
      <c r="A293" s="1"/>
      <c r="B293" s="45" t="s">
        <v>179</v>
      </c>
      <c r="C293" s="18" t="s">
        <v>455</v>
      </c>
      <c r="D293" s="18" t="s">
        <v>261</v>
      </c>
      <c r="E293" s="18" t="s">
        <v>170</v>
      </c>
      <c r="F293" s="18" t="s">
        <v>471</v>
      </c>
      <c r="G293" s="18" t="s">
        <v>322</v>
      </c>
      <c r="H293" s="104">
        <v>11827157</v>
      </c>
      <c r="I293" s="30"/>
      <c r="J293" s="31"/>
      <c r="K293" s="31"/>
      <c r="L293" s="31"/>
      <c r="M293" s="31"/>
      <c r="N293" s="31"/>
    </row>
    <row r="294" spans="1:14" ht="31.5">
      <c r="A294" s="1"/>
      <c r="B294" s="45" t="s">
        <v>188</v>
      </c>
      <c r="C294" s="18" t="s">
        <v>455</v>
      </c>
      <c r="D294" s="18" t="s">
        <v>261</v>
      </c>
      <c r="E294" s="18" t="s">
        <v>170</v>
      </c>
      <c r="F294" s="18" t="s">
        <v>471</v>
      </c>
      <c r="G294" s="18" t="s">
        <v>189</v>
      </c>
      <c r="H294" s="104">
        <v>170130</v>
      </c>
      <c r="I294" s="30"/>
      <c r="J294" s="31"/>
      <c r="K294" s="31"/>
      <c r="L294" s="31"/>
      <c r="M294" s="31"/>
      <c r="N294" s="31"/>
    </row>
    <row r="295" spans="1:14" ht="31.5">
      <c r="A295" s="1"/>
      <c r="B295" s="45" t="s">
        <v>641</v>
      </c>
      <c r="C295" s="18" t="s">
        <v>455</v>
      </c>
      <c r="D295" s="18" t="s">
        <v>261</v>
      </c>
      <c r="E295" s="18" t="s">
        <v>170</v>
      </c>
      <c r="F295" s="18" t="s">
        <v>647</v>
      </c>
      <c r="G295" s="18"/>
      <c r="H295" s="104">
        <f>H296</f>
        <v>1729962</v>
      </c>
      <c r="I295" s="30"/>
      <c r="J295" s="31"/>
      <c r="K295" s="31"/>
      <c r="L295" s="31"/>
      <c r="M295" s="31"/>
      <c r="N295" s="31"/>
    </row>
    <row r="296" spans="1:14" ht="31.5">
      <c r="A296" s="1"/>
      <c r="B296" s="45" t="s">
        <v>188</v>
      </c>
      <c r="C296" s="18" t="s">
        <v>455</v>
      </c>
      <c r="D296" s="18" t="s">
        <v>261</v>
      </c>
      <c r="E296" s="18" t="s">
        <v>170</v>
      </c>
      <c r="F296" s="18" t="s">
        <v>647</v>
      </c>
      <c r="G296" s="18" t="s">
        <v>189</v>
      </c>
      <c r="H296" s="104">
        <v>1729962</v>
      </c>
      <c r="I296" s="30"/>
      <c r="J296" s="31"/>
      <c r="K296" s="31"/>
      <c r="L296" s="31"/>
      <c r="M296" s="31"/>
      <c r="N296" s="31"/>
    </row>
    <row r="297" spans="1:14" ht="31.5">
      <c r="A297" s="1"/>
      <c r="B297" s="45" t="s">
        <v>641</v>
      </c>
      <c r="C297" s="18" t="s">
        <v>455</v>
      </c>
      <c r="D297" s="18" t="s">
        <v>261</v>
      </c>
      <c r="E297" s="18" t="s">
        <v>170</v>
      </c>
      <c r="F297" s="18" t="s">
        <v>642</v>
      </c>
      <c r="G297" s="18"/>
      <c r="H297" s="104">
        <f>H298</f>
        <v>1153309</v>
      </c>
      <c r="I297" s="30"/>
      <c r="J297" s="31"/>
      <c r="K297" s="31"/>
      <c r="L297" s="31"/>
      <c r="M297" s="31"/>
      <c r="N297" s="31"/>
    </row>
    <row r="298" spans="1:14" ht="31.5">
      <c r="A298" s="1"/>
      <c r="B298" s="45" t="s">
        <v>188</v>
      </c>
      <c r="C298" s="18" t="s">
        <v>455</v>
      </c>
      <c r="D298" s="18" t="s">
        <v>261</v>
      </c>
      <c r="E298" s="18" t="s">
        <v>170</v>
      </c>
      <c r="F298" s="18" t="s">
        <v>642</v>
      </c>
      <c r="G298" s="18" t="s">
        <v>189</v>
      </c>
      <c r="H298" s="104">
        <v>1153309</v>
      </c>
      <c r="I298" s="30"/>
      <c r="J298" s="31"/>
      <c r="K298" s="31"/>
      <c r="L298" s="31"/>
      <c r="M298" s="31"/>
      <c r="N298" s="31"/>
    </row>
    <row r="299" spans="1:14" ht="31.5">
      <c r="A299" s="1"/>
      <c r="B299" s="53" t="s">
        <v>320</v>
      </c>
      <c r="C299" s="18" t="s">
        <v>455</v>
      </c>
      <c r="D299" s="18" t="s">
        <v>261</v>
      </c>
      <c r="E299" s="18" t="s">
        <v>170</v>
      </c>
      <c r="F299" s="18" t="s">
        <v>472</v>
      </c>
      <c r="G299" s="18"/>
      <c r="H299" s="104">
        <f>H300+H301+H302</f>
        <v>9927383</v>
      </c>
      <c r="I299" s="30"/>
      <c r="J299" s="31"/>
      <c r="K299" s="31"/>
      <c r="L299" s="31"/>
      <c r="M299" s="31"/>
      <c r="N299" s="31"/>
    </row>
    <row r="300" spans="1:14" ht="63">
      <c r="A300" s="1"/>
      <c r="B300" s="45" t="s">
        <v>179</v>
      </c>
      <c r="C300" s="18" t="s">
        <v>455</v>
      </c>
      <c r="D300" s="18" t="s">
        <v>261</v>
      </c>
      <c r="E300" s="18" t="s">
        <v>170</v>
      </c>
      <c r="F300" s="18" t="s">
        <v>472</v>
      </c>
      <c r="G300" s="18" t="s">
        <v>322</v>
      </c>
      <c r="H300" s="105">
        <v>4157309</v>
      </c>
      <c r="I300" s="30"/>
      <c r="J300" s="31"/>
      <c r="K300" s="31"/>
      <c r="L300" s="31"/>
      <c r="M300" s="31"/>
      <c r="N300" s="31"/>
    </row>
    <row r="301" spans="1:14" ht="31.5">
      <c r="A301" s="1"/>
      <c r="B301" s="45" t="s">
        <v>188</v>
      </c>
      <c r="C301" s="18" t="s">
        <v>455</v>
      </c>
      <c r="D301" s="18" t="s">
        <v>261</v>
      </c>
      <c r="E301" s="18" t="s">
        <v>170</v>
      </c>
      <c r="F301" s="18" t="s">
        <v>472</v>
      </c>
      <c r="G301" s="18" t="s">
        <v>189</v>
      </c>
      <c r="H301" s="105">
        <v>5543956</v>
      </c>
      <c r="I301" s="31"/>
      <c r="J301" s="31"/>
      <c r="K301" s="31"/>
      <c r="L301" s="31"/>
      <c r="M301" s="31"/>
      <c r="N301" s="31"/>
    </row>
    <row r="302" spans="1:14" ht="15.75">
      <c r="A302" s="1"/>
      <c r="B302" s="45" t="s">
        <v>190</v>
      </c>
      <c r="C302" s="18" t="s">
        <v>455</v>
      </c>
      <c r="D302" s="18" t="s">
        <v>261</v>
      </c>
      <c r="E302" s="18" t="s">
        <v>170</v>
      </c>
      <c r="F302" s="18" t="s">
        <v>472</v>
      </c>
      <c r="G302" s="18" t="s">
        <v>191</v>
      </c>
      <c r="H302" s="106">
        <v>226118</v>
      </c>
      <c r="I302" s="240"/>
      <c r="J302" s="31"/>
      <c r="K302" s="31"/>
      <c r="L302" s="31"/>
      <c r="M302" s="31"/>
      <c r="N302" s="31"/>
    </row>
    <row r="303" spans="1:14" ht="47.25">
      <c r="A303" s="1"/>
      <c r="B303" s="45" t="s">
        <v>759</v>
      </c>
      <c r="C303" s="18" t="s">
        <v>455</v>
      </c>
      <c r="D303" s="18" t="s">
        <v>261</v>
      </c>
      <c r="E303" s="18" t="s">
        <v>170</v>
      </c>
      <c r="F303" s="18" t="s">
        <v>760</v>
      </c>
      <c r="G303" s="18"/>
      <c r="H303" s="106">
        <f>H304</f>
        <v>25000</v>
      </c>
      <c r="I303" s="240"/>
      <c r="J303" s="31"/>
      <c r="K303" s="31"/>
      <c r="L303" s="31"/>
      <c r="M303" s="31"/>
      <c r="N303" s="31"/>
    </row>
    <row r="304" spans="1:14" ht="31.5">
      <c r="A304" s="1"/>
      <c r="B304" s="45" t="s">
        <v>188</v>
      </c>
      <c r="C304" s="18" t="s">
        <v>455</v>
      </c>
      <c r="D304" s="18" t="s">
        <v>261</v>
      </c>
      <c r="E304" s="18" t="s">
        <v>170</v>
      </c>
      <c r="F304" s="18" t="s">
        <v>760</v>
      </c>
      <c r="G304" s="18" t="s">
        <v>189</v>
      </c>
      <c r="H304" s="106">
        <v>25000</v>
      </c>
      <c r="I304" s="240"/>
      <c r="J304" s="31"/>
      <c r="K304" s="31"/>
      <c r="L304" s="31"/>
      <c r="M304" s="31"/>
      <c r="N304" s="31"/>
    </row>
    <row r="305" spans="1:14" ht="15.75">
      <c r="A305" s="1"/>
      <c r="B305" s="38" t="s">
        <v>473</v>
      </c>
      <c r="C305" s="41" t="s">
        <v>455</v>
      </c>
      <c r="D305" s="41" t="s">
        <v>261</v>
      </c>
      <c r="E305" s="41" t="s">
        <v>172</v>
      </c>
      <c r="F305" s="18"/>
      <c r="G305" s="18"/>
      <c r="H305" s="103">
        <f>H306+H346+H338</f>
        <v>248501435</v>
      </c>
      <c r="I305" s="240"/>
      <c r="J305" s="31"/>
      <c r="K305" s="31"/>
      <c r="L305" s="31"/>
      <c r="M305" s="31"/>
      <c r="N305" s="31"/>
    </row>
    <row r="306" spans="1:14" ht="31.5">
      <c r="A306" s="1"/>
      <c r="B306" s="38" t="s">
        <v>458</v>
      </c>
      <c r="C306" s="41" t="s">
        <v>455</v>
      </c>
      <c r="D306" s="41" t="s">
        <v>261</v>
      </c>
      <c r="E306" s="41" t="s">
        <v>172</v>
      </c>
      <c r="F306" s="41" t="s">
        <v>459</v>
      </c>
      <c r="G306" s="41"/>
      <c r="H306" s="103">
        <f>H307</f>
        <v>248006435</v>
      </c>
      <c r="I306" s="31"/>
      <c r="J306" s="31"/>
      <c r="K306" s="31"/>
      <c r="L306" s="31"/>
      <c r="M306" s="31"/>
      <c r="N306" s="31"/>
    </row>
    <row r="307" spans="1:14" ht="47.25">
      <c r="A307" s="1"/>
      <c r="B307" s="44" t="s">
        <v>466</v>
      </c>
      <c r="C307" s="18" t="s">
        <v>455</v>
      </c>
      <c r="D307" s="18" t="s">
        <v>261</v>
      </c>
      <c r="E307" s="18" t="s">
        <v>172</v>
      </c>
      <c r="F307" s="18" t="s">
        <v>467</v>
      </c>
      <c r="G307" s="18"/>
      <c r="H307" s="104">
        <f>H309+H312+H314</f>
        <v>248006435</v>
      </c>
      <c r="I307" s="31"/>
      <c r="J307" s="31"/>
      <c r="K307" s="31"/>
      <c r="L307" s="31"/>
      <c r="M307" s="31"/>
      <c r="N307" s="31"/>
    </row>
    <row r="308" spans="1:14" ht="15.75">
      <c r="A308" s="1"/>
      <c r="B308" s="44" t="s">
        <v>742</v>
      </c>
      <c r="C308" s="18" t="s">
        <v>455</v>
      </c>
      <c r="D308" s="18" t="s">
        <v>261</v>
      </c>
      <c r="E308" s="18" t="s">
        <v>172</v>
      </c>
      <c r="F308" s="18" t="s">
        <v>743</v>
      </c>
      <c r="G308" s="18"/>
      <c r="H308" s="104">
        <f>H309</f>
        <v>1139855</v>
      </c>
      <c r="I308" s="31"/>
      <c r="J308" s="31"/>
      <c r="K308" s="31"/>
      <c r="L308" s="31"/>
      <c r="M308" s="31"/>
      <c r="N308" s="31"/>
    </row>
    <row r="309" spans="1:14" ht="78.75">
      <c r="A309" s="1"/>
      <c r="B309" s="45" t="s">
        <v>637</v>
      </c>
      <c r="C309" s="18" t="s">
        <v>455</v>
      </c>
      <c r="D309" s="18" t="s">
        <v>261</v>
      </c>
      <c r="E309" s="18" t="s">
        <v>172</v>
      </c>
      <c r="F309" s="18" t="s">
        <v>636</v>
      </c>
      <c r="G309" s="18"/>
      <c r="H309" s="104">
        <f>H310</f>
        <v>1139855</v>
      </c>
      <c r="I309" s="31"/>
      <c r="J309" s="31"/>
      <c r="K309" s="31"/>
      <c r="L309" s="31"/>
      <c r="M309" s="31"/>
      <c r="N309" s="31"/>
    </row>
    <row r="310" spans="1:14" ht="31.5">
      <c r="A310" s="1"/>
      <c r="B310" s="45" t="s">
        <v>188</v>
      </c>
      <c r="C310" s="18" t="s">
        <v>455</v>
      </c>
      <c r="D310" s="18" t="s">
        <v>261</v>
      </c>
      <c r="E310" s="18" t="s">
        <v>172</v>
      </c>
      <c r="F310" s="18" t="s">
        <v>636</v>
      </c>
      <c r="G310" s="18" t="s">
        <v>189</v>
      </c>
      <c r="H310" s="104">
        <v>1139855</v>
      </c>
      <c r="I310" s="31"/>
      <c r="J310" s="31"/>
      <c r="K310" s="31"/>
      <c r="L310" s="31"/>
      <c r="M310" s="31"/>
      <c r="N310" s="31"/>
    </row>
    <row r="311" spans="1:14" ht="15.75">
      <c r="A311" s="1"/>
      <c r="B311" s="45" t="s">
        <v>746</v>
      </c>
      <c r="C311" s="18" t="s">
        <v>455</v>
      </c>
      <c r="D311" s="18" t="s">
        <v>261</v>
      </c>
      <c r="E311" s="18" t="s">
        <v>172</v>
      </c>
      <c r="F311" s="18" t="s">
        <v>745</v>
      </c>
      <c r="G311" s="18"/>
      <c r="H311" s="104">
        <f>H312</f>
        <v>2305278</v>
      </c>
      <c r="I311" s="31"/>
      <c r="J311" s="31"/>
      <c r="K311" s="31"/>
      <c r="L311" s="31"/>
      <c r="M311" s="31"/>
      <c r="N311" s="31"/>
    </row>
    <row r="312" spans="1:14" ht="31.5">
      <c r="A312" s="1"/>
      <c r="B312" s="45" t="s">
        <v>640</v>
      </c>
      <c r="C312" s="18" t="s">
        <v>455</v>
      </c>
      <c r="D312" s="18" t="s">
        <v>261</v>
      </c>
      <c r="E312" s="18" t="s">
        <v>172</v>
      </c>
      <c r="F312" s="18" t="s">
        <v>639</v>
      </c>
      <c r="G312" s="18"/>
      <c r="H312" s="104">
        <f>H313</f>
        <v>2305278</v>
      </c>
      <c r="I312" s="31"/>
      <c r="J312" s="31"/>
      <c r="K312" s="31"/>
      <c r="L312" s="31"/>
      <c r="M312" s="31"/>
      <c r="N312" s="31"/>
    </row>
    <row r="313" spans="1:14" ht="31.5">
      <c r="A313" s="1"/>
      <c r="B313" s="45" t="s">
        <v>188</v>
      </c>
      <c r="C313" s="18" t="s">
        <v>455</v>
      </c>
      <c r="D313" s="18" t="s">
        <v>261</v>
      </c>
      <c r="E313" s="18" t="s">
        <v>172</v>
      </c>
      <c r="F313" s="18" t="s">
        <v>639</v>
      </c>
      <c r="G313" s="18" t="s">
        <v>189</v>
      </c>
      <c r="H313" s="104">
        <v>2305278</v>
      </c>
      <c r="I313" s="31"/>
      <c r="J313" s="31"/>
      <c r="K313" s="31"/>
      <c r="L313" s="31"/>
      <c r="M313" s="31"/>
      <c r="N313" s="31"/>
    </row>
    <row r="314" spans="1:14" ht="31.5">
      <c r="A314" s="1"/>
      <c r="B314" s="44" t="s">
        <v>474</v>
      </c>
      <c r="C314" s="18" t="s">
        <v>455</v>
      </c>
      <c r="D314" s="18" t="s">
        <v>261</v>
      </c>
      <c r="E314" s="18" t="s">
        <v>172</v>
      </c>
      <c r="F314" s="18" t="s">
        <v>475</v>
      </c>
      <c r="G314" s="18"/>
      <c r="H314" s="104">
        <f>H315+H318+H321+H322+H324+H326+H328+H330+H332+H336</f>
        <v>244561302</v>
      </c>
      <c r="I314" s="31"/>
      <c r="J314" s="31"/>
      <c r="K314" s="31"/>
      <c r="L314" s="31"/>
      <c r="M314" s="31"/>
      <c r="N314" s="31"/>
    </row>
    <row r="315" spans="1:14" ht="110.25">
      <c r="A315" s="1"/>
      <c r="B315" s="61" t="s">
        <v>476</v>
      </c>
      <c r="C315" s="18" t="s">
        <v>455</v>
      </c>
      <c r="D315" s="18" t="s">
        <v>261</v>
      </c>
      <c r="E315" s="18" t="s">
        <v>172</v>
      </c>
      <c r="F315" s="18" t="s">
        <v>477</v>
      </c>
      <c r="G315" s="18"/>
      <c r="H315" s="104">
        <f>H316+H317</f>
        <v>192121735</v>
      </c>
      <c r="I315" s="31"/>
      <c r="J315" s="31"/>
      <c r="K315" s="31"/>
      <c r="L315" s="31"/>
      <c r="M315" s="31"/>
      <c r="N315" s="31"/>
    </row>
    <row r="316" spans="1:14" ht="63">
      <c r="A316" s="1"/>
      <c r="B316" s="45" t="s">
        <v>179</v>
      </c>
      <c r="C316" s="18" t="s">
        <v>455</v>
      </c>
      <c r="D316" s="18" t="s">
        <v>261</v>
      </c>
      <c r="E316" s="18" t="s">
        <v>172</v>
      </c>
      <c r="F316" s="18" t="s">
        <v>477</v>
      </c>
      <c r="G316" s="18" t="s">
        <v>180</v>
      </c>
      <c r="H316" s="104">
        <v>185920118</v>
      </c>
      <c r="I316" s="1"/>
      <c r="J316" s="31"/>
      <c r="K316" s="31"/>
      <c r="L316" s="31"/>
      <c r="M316" s="31"/>
      <c r="N316" s="31"/>
    </row>
    <row r="317" spans="1:14" ht="31.5">
      <c r="A317" s="1"/>
      <c r="B317" s="45" t="s">
        <v>188</v>
      </c>
      <c r="C317" s="18" t="s">
        <v>455</v>
      </c>
      <c r="D317" s="18" t="s">
        <v>261</v>
      </c>
      <c r="E317" s="18" t="s">
        <v>172</v>
      </c>
      <c r="F317" s="18" t="s">
        <v>477</v>
      </c>
      <c r="G317" s="18" t="s">
        <v>189</v>
      </c>
      <c r="H317" s="104">
        <v>6201617</v>
      </c>
      <c r="I317" s="1"/>
      <c r="J317" s="31"/>
      <c r="K317" s="31"/>
      <c r="L317" s="31"/>
      <c r="M317" s="31"/>
      <c r="N317" s="31"/>
    </row>
    <row r="318" spans="1:14" ht="31.5">
      <c r="A318" s="1"/>
      <c r="B318" s="114" t="s">
        <v>619</v>
      </c>
      <c r="C318" s="116" t="s">
        <v>455</v>
      </c>
      <c r="D318" s="116" t="s">
        <v>261</v>
      </c>
      <c r="E318" s="116" t="s">
        <v>172</v>
      </c>
      <c r="F318" s="116" t="s">
        <v>620</v>
      </c>
      <c r="G318" s="116"/>
      <c r="H318" s="104">
        <f>H319</f>
        <v>188949</v>
      </c>
      <c r="I318" s="1"/>
      <c r="J318" s="31"/>
      <c r="K318" s="31"/>
      <c r="L318" s="31"/>
      <c r="M318" s="31"/>
      <c r="N318" s="31"/>
    </row>
    <row r="319" spans="1:14" ht="63">
      <c r="A319" s="1"/>
      <c r="B319" s="114" t="s">
        <v>179</v>
      </c>
      <c r="C319" s="116" t="s">
        <v>455</v>
      </c>
      <c r="D319" s="116" t="s">
        <v>261</v>
      </c>
      <c r="E319" s="116" t="s">
        <v>172</v>
      </c>
      <c r="F319" s="116" t="s">
        <v>620</v>
      </c>
      <c r="G319" s="116" t="s">
        <v>180</v>
      </c>
      <c r="H319" s="104">
        <v>188949</v>
      </c>
      <c r="I319" s="1"/>
      <c r="J319" s="31"/>
      <c r="K319" s="31"/>
      <c r="L319" s="31"/>
      <c r="M319" s="31"/>
      <c r="N319" s="31"/>
    </row>
    <row r="320" spans="1:14" ht="78.75">
      <c r="A320" s="1"/>
      <c r="B320" s="45" t="s">
        <v>621</v>
      </c>
      <c r="C320" s="18" t="s">
        <v>455</v>
      </c>
      <c r="D320" s="18" t="s">
        <v>261</v>
      </c>
      <c r="E320" s="18" t="s">
        <v>172</v>
      </c>
      <c r="F320" s="18" t="s">
        <v>618</v>
      </c>
      <c r="G320" s="18"/>
      <c r="H320" s="104">
        <f>H321</f>
        <v>976525</v>
      </c>
      <c r="I320" s="1"/>
      <c r="J320" s="31"/>
      <c r="K320" s="31"/>
      <c r="L320" s="31"/>
      <c r="M320" s="31"/>
      <c r="N320" s="31"/>
    </row>
    <row r="321" spans="1:14" ht="31.5">
      <c r="A321" s="1"/>
      <c r="B321" s="45" t="s">
        <v>188</v>
      </c>
      <c r="C321" s="18" t="s">
        <v>455</v>
      </c>
      <c r="D321" s="18" t="s">
        <v>261</v>
      </c>
      <c r="E321" s="18" t="s">
        <v>172</v>
      </c>
      <c r="F321" s="18" t="s">
        <v>618</v>
      </c>
      <c r="G321" s="18" t="s">
        <v>189</v>
      </c>
      <c r="H321" s="104">
        <v>976525</v>
      </c>
      <c r="I321" s="1"/>
      <c r="J321" s="31"/>
      <c r="K321" s="31"/>
      <c r="L321" s="31"/>
      <c r="M321" s="31"/>
      <c r="N321" s="31"/>
    </row>
    <row r="322" spans="1:14" ht="78.75">
      <c r="A322" s="1"/>
      <c r="B322" s="114" t="s">
        <v>768</v>
      </c>
      <c r="C322" s="116" t="s">
        <v>455</v>
      </c>
      <c r="D322" s="116" t="s">
        <v>261</v>
      </c>
      <c r="E322" s="116" t="s">
        <v>172</v>
      </c>
      <c r="F322" s="116" t="s">
        <v>622</v>
      </c>
      <c r="G322" s="116"/>
      <c r="H322" s="104">
        <f>H323</f>
        <v>280807</v>
      </c>
      <c r="I322" s="1"/>
      <c r="J322" s="31"/>
      <c r="K322" s="31"/>
      <c r="L322" s="31"/>
      <c r="M322" s="31"/>
      <c r="N322" s="31"/>
    </row>
    <row r="323" spans="1:14" ht="31.5">
      <c r="A323" s="1"/>
      <c r="B323" s="114" t="s">
        <v>188</v>
      </c>
      <c r="C323" s="116" t="s">
        <v>455</v>
      </c>
      <c r="D323" s="116" t="s">
        <v>261</v>
      </c>
      <c r="E323" s="116" t="s">
        <v>172</v>
      </c>
      <c r="F323" s="116" t="s">
        <v>622</v>
      </c>
      <c r="G323" s="116" t="s">
        <v>189</v>
      </c>
      <c r="H323" s="104">
        <v>280807</v>
      </c>
      <c r="I323" s="1"/>
      <c r="J323" s="31"/>
      <c r="K323" s="31"/>
      <c r="L323" s="31"/>
      <c r="M323" s="31"/>
      <c r="N323" s="31"/>
    </row>
    <row r="324" spans="1:14" ht="31.5">
      <c r="A324" s="1"/>
      <c r="B324" s="45" t="s">
        <v>478</v>
      </c>
      <c r="C324" s="47" t="s">
        <v>455</v>
      </c>
      <c r="D324" s="47" t="s">
        <v>261</v>
      </c>
      <c r="E324" s="47" t="s">
        <v>172</v>
      </c>
      <c r="F324" s="47" t="s">
        <v>479</v>
      </c>
      <c r="G324" s="47"/>
      <c r="H324" s="105">
        <f>H325</f>
        <v>2896893</v>
      </c>
      <c r="I324" s="31"/>
      <c r="J324" s="31"/>
      <c r="K324" s="31"/>
      <c r="L324" s="31"/>
      <c r="M324" s="31"/>
      <c r="N324" s="31"/>
    </row>
    <row r="325" spans="1:14" ht="31.5">
      <c r="A325" s="1"/>
      <c r="B325" s="45" t="s">
        <v>188</v>
      </c>
      <c r="C325" s="47" t="s">
        <v>455</v>
      </c>
      <c r="D325" s="47" t="s">
        <v>261</v>
      </c>
      <c r="E325" s="47" t="s">
        <v>172</v>
      </c>
      <c r="F325" s="47" t="s">
        <v>479</v>
      </c>
      <c r="G325" s="47" t="s">
        <v>189</v>
      </c>
      <c r="H325" s="105">
        <v>2896893</v>
      </c>
      <c r="I325" s="30"/>
      <c r="J325" s="31"/>
      <c r="K325" s="31"/>
      <c r="L325" s="31"/>
      <c r="M325" s="31"/>
      <c r="N325" s="31"/>
    </row>
    <row r="326" spans="1:14" ht="31.5">
      <c r="A326" s="1"/>
      <c r="B326" s="53" t="s">
        <v>480</v>
      </c>
      <c r="C326" s="47" t="s">
        <v>455</v>
      </c>
      <c r="D326" s="47" t="s">
        <v>261</v>
      </c>
      <c r="E326" s="47" t="s">
        <v>172</v>
      </c>
      <c r="F326" s="47" t="s">
        <v>481</v>
      </c>
      <c r="G326" s="47"/>
      <c r="H326" s="105">
        <f>H327</f>
        <v>1618461</v>
      </c>
      <c r="I326" s="30"/>
      <c r="J326" s="31"/>
      <c r="K326" s="31"/>
      <c r="L326" s="31"/>
      <c r="M326" s="31"/>
      <c r="N326" s="31"/>
    </row>
    <row r="327" spans="1:14" ht="63">
      <c r="A327" s="1"/>
      <c r="B327" s="45" t="s">
        <v>179</v>
      </c>
      <c r="C327" s="47" t="s">
        <v>455</v>
      </c>
      <c r="D327" s="47" t="s">
        <v>261</v>
      </c>
      <c r="E327" s="47" t="s">
        <v>172</v>
      </c>
      <c r="F327" s="47" t="s">
        <v>481</v>
      </c>
      <c r="G327" s="47" t="s">
        <v>322</v>
      </c>
      <c r="H327" s="105">
        <v>1618461</v>
      </c>
      <c r="I327" s="30"/>
      <c r="J327" s="31"/>
      <c r="K327" s="31"/>
      <c r="L327" s="31"/>
      <c r="M327" s="31"/>
      <c r="N327" s="31"/>
    </row>
    <row r="328" spans="1:14" ht="47.25">
      <c r="A328" s="1"/>
      <c r="B328" s="142" t="s">
        <v>769</v>
      </c>
      <c r="C328" s="47" t="s">
        <v>455</v>
      </c>
      <c r="D328" s="47" t="s">
        <v>261</v>
      </c>
      <c r="E328" s="47" t="s">
        <v>172</v>
      </c>
      <c r="F328" s="47" t="s">
        <v>613</v>
      </c>
      <c r="G328" s="47"/>
      <c r="H328" s="105">
        <f>H329</f>
        <v>1503035</v>
      </c>
      <c r="I328" s="30"/>
      <c r="J328" s="31"/>
      <c r="K328" s="31"/>
      <c r="L328" s="31"/>
      <c r="M328" s="31"/>
      <c r="N328" s="31"/>
    </row>
    <row r="329" spans="1:14" ht="31.5">
      <c r="A329" s="1"/>
      <c r="B329" s="45" t="s">
        <v>188</v>
      </c>
      <c r="C329" s="47" t="s">
        <v>455</v>
      </c>
      <c r="D329" s="47" t="s">
        <v>261</v>
      </c>
      <c r="E329" s="47" t="s">
        <v>172</v>
      </c>
      <c r="F329" s="47" t="s">
        <v>613</v>
      </c>
      <c r="G329" s="47" t="s">
        <v>189</v>
      </c>
      <c r="H329" s="105">
        <v>1503035</v>
      </c>
      <c r="I329" s="30"/>
      <c r="J329" s="31"/>
      <c r="K329" s="31"/>
      <c r="L329" s="31"/>
      <c r="M329" s="31"/>
      <c r="N329" s="31"/>
    </row>
    <row r="330" spans="1:14" ht="63">
      <c r="A330" s="1"/>
      <c r="B330" s="64" t="s">
        <v>482</v>
      </c>
      <c r="C330" s="47" t="s">
        <v>455</v>
      </c>
      <c r="D330" s="47" t="s">
        <v>261</v>
      </c>
      <c r="E330" s="47" t="s">
        <v>172</v>
      </c>
      <c r="F330" s="47" t="s">
        <v>483</v>
      </c>
      <c r="G330" s="47"/>
      <c r="H330" s="105">
        <f>H331</f>
        <v>2616857</v>
      </c>
      <c r="I330" s="30"/>
      <c r="J330" s="31"/>
      <c r="K330" s="31"/>
      <c r="L330" s="31"/>
      <c r="M330" s="31"/>
      <c r="N330" s="31"/>
    </row>
    <row r="331" spans="1:14" ht="31.5">
      <c r="A331" s="1"/>
      <c r="B331" s="45" t="s">
        <v>188</v>
      </c>
      <c r="C331" s="47" t="s">
        <v>455</v>
      </c>
      <c r="D331" s="47" t="s">
        <v>261</v>
      </c>
      <c r="E331" s="47" t="s">
        <v>172</v>
      </c>
      <c r="F331" s="47" t="s">
        <v>483</v>
      </c>
      <c r="G331" s="47" t="s">
        <v>189</v>
      </c>
      <c r="H331" s="105">
        <v>2616857</v>
      </c>
      <c r="I331" s="30"/>
      <c r="J331" s="31"/>
      <c r="K331" s="31"/>
      <c r="L331" s="31"/>
      <c r="M331" s="31"/>
      <c r="N331" s="31"/>
    </row>
    <row r="332" spans="1:14" ht="31.5">
      <c r="A332" s="1"/>
      <c r="B332" s="53" t="s">
        <v>320</v>
      </c>
      <c r="C332" s="18" t="s">
        <v>455</v>
      </c>
      <c r="D332" s="18" t="s">
        <v>261</v>
      </c>
      <c r="E332" s="18" t="s">
        <v>172</v>
      </c>
      <c r="F332" s="18" t="s">
        <v>484</v>
      </c>
      <c r="G332" s="18"/>
      <c r="H332" s="104">
        <f>H334+H335+H333</f>
        <v>41634896</v>
      </c>
      <c r="I332" s="30"/>
      <c r="J332" s="31"/>
      <c r="K332" s="31"/>
      <c r="L332" s="31"/>
      <c r="M332" s="31"/>
      <c r="N332" s="31"/>
    </row>
    <row r="333" spans="1:14" ht="63">
      <c r="A333" s="1"/>
      <c r="B333" s="45" t="s">
        <v>179</v>
      </c>
      <c r="C333" s="18" t="s">
        <v>455</v>
      </c>
      <c r="D333" s="18" t="s">
        <v>261</v>
      </c>
      <c r="E333" s="18" t="s">
        <v>172</v>
      </c>
      <c r="F333" s="18" t="s">
        <v>484</v>
      </c>
      <c r="G333" s="18" t="s">
        <v>180</v>
      </c>
      <c r="H333" s="104">
        <v>745400</v>
      </c>
      <c r="I333" s="30"/>
      <c r="J333" s="31"/>
      <c r="K333" s="31"/>
      <c r="L333" s="31"/>
      <c r="M333" s="31"/>
      <c r="N333" s="31"/>
    </row>
    <row r="334" spans="1:14" ht="31.5">
      <c r="A334" s="1"/>
      <c r="B334" s="45" t="s">
        <v>188</v>
      </c>
      <c r="C334" s="18" t="s">
        <v>455</v>
      </c>
      <c r="D334" s="18" t="s">
        <v>261</v>
      </c>
      <c r="E334" s="18" t="s">
        <v>172</v>
      </c>
      <c r="F334" s="18" t="s">
        <v>484</v>
      </c>
      <c r="G334" s="18" t="s">
        <v>189</v>
      </c>
      <c r="H334" s="105">
        <v>35620654</v>
      </c>
      <c r="I334" s="30"/>
      <c r="J334" s="31"/>
      <c r="K334" s="31"/>
      <c r="L334" s="31"/>
      <c r="M334" s="31"/>
      <c r="N334" s="31"/>
    </row>
    <row r="335" spans="1:14" ht="15.75">
      <c r="A335" s="1"/>
      <c r="B335" s="45" t="s">
        <v>190</v>
      </c>
      <c r="C335" s="18" t="s">
        <v>455</v>
      </c>
      <c r="D335" s="18" t="s">
        <v>261</v>
      </c>
      <c r="E335" s="18" t="s">
        <v>172</v>
      </c>
      <c r="F335" s="18" t="s">
        <v>484</v>
      </c>
      <c r="G335" s="18" t="s">
        <v>191</v>
      </c>
      <c r="H335" s="105">
        <v>5268842</v>
      </c>
      <c r="I335" s="30"/>
      <c r="J335" s="31"/>
      <c r="K335" s="31"/>
      <c r="L335" s="31"/>
      <c r="M335" s="31"/>
      <c r="N335" s="31"/>
    </row>
    <row r="336" spans="1:14" ht="47.25">
      <c r="A336" s="1"/>
      <c r="B336" s="45" t="s">
        <v>759</v>
      </c>
      <c r="C336" s="18" t="s">
        <v>455</v>
      </c>
      <c r="D336" s="18" t="s">
        <v>261</v>
      </c>
      <c r="E336" s="18" t="s">
        <v>172</v>
      </c>
      <c r="F336" s="18" t="s">
        <v>761</v>
      </c>
      <c r="G336" s="18"/>
      <c r="H336" s="105">
        <f>H337</f>
        <v>723144</v>
      </c>
      <c r="I336" s="30"/>
      <c r="J336" s="31"/>
      <c r="K336" s="31"/>
      <c r="L336" s="31"/>
      <c r="M336" s="31"/>
      <c r="N336" s="31"/>
    </row>
    <row r="337" spans="1:14" ht="31.5">
      <c r="A337" s="1"/>
      <c r="B337" s="45" t="s">
        <v>188</v>
      </c>
      <c r="C337" s="18" t="s">
        <v>455</v>
      </c>
      <c r="D337" s="18" t="s">
        <v>261</v>
      </c>
      <c r="E337" s="18" t="s">
        <v>172</v>
      </c>
      <c r="F337" s="18" t="s">
        <v>761</v>
      </c>
      <c r="G337" s="18" t="s">
        <v>189</v>
      </c>
      <c r="H337" s="105">
        <v>723144</v>
      </c>
      <c r="I337" s="30"/>
      <c r="J337" s="31"/>
      <c r="K337" s="31"/>
      <c r="L337" s="31"/>
      <c r="M337" s="31"/>
      <c r="N337" s="31"/>
    </row>
    <row r="338" spans="1:14" ht="47.25">
      <c r="A338" s="1"/>
      <c r="B338" s="38" t="s">
        <v>485</v>
      </c>
      <c r="C338" s="47" t="s">
        <v>455</v>
      </c>
      <c r="D338" s="41" t="s">
        <v>261</v>
      </c>
      <c r="E338" s="41" t="s">
        <v>172</v>
      </c>
      <c r="F338" s="5" t="s">
        <v>219</v>
      </c>
      <c r="G338" s="47"/>
      <c r="H338" s="105">
        <f>H339</f>
        <v>400000</v>
      </c>
      <c r="I338" s="30"/>
      <c r="J338" s="49"/>
      <c r="K338" s="49"/>
      <c r="L338" s="31"/>
      <c r="M338" s="31"/>
      <c r="N338" s="31"/>
    </row>
    <row r="339" spans="1:14" ht="63">
      <c r="A339" s="1"/>
      <c r="B339" s="45" t="s">
        <v>486</v>
      </c>
      <c r="C339" s="47" t="s">
        <v>455</v>
      </c>
      <c r="D339" s="18" t="s">
        <v>261</v>
      </c>
      <c r="E339" s="18" t="s">
        <v>172</v>
      </c>
      <c r="F339" s="15" t="s">
        <v>487</v>
      </c>
      <c r="G339" s="47"/>
      <c r="H339" s="105">
        <f>H340+H343</f>
        <v>400000</v>
      </c>
      <c r="I339" s="58"/>
      <c r="J339" s="49"/>
      <c r="K339" s="49"/>
      <c r="L339" s="31"/>
      <c r="M339" s="31"/>
      <c r="N339" s="31"/>
    </row>
    <row r="340" spans="1:14" ht="31.5">
      <c r="A340" s="1"/>
      <c r="B340" s="45" t="s">
        <v>488</v>
      </c>
      <c r="C340" s="47" t="s">
        <v>455</v>
      </c>
      <c r="D340" s="47" t="s">
        <v>261</v>
      </c>
      <c r="E340" s="47" t="s">
        <v>172</v>
      </c>
      <c r="F340" s="15" t="s">
        <v>489</v>
      </c>
      <c r="G340" s="18"/>
      <c r="H340" s="105">
        <f>H341</f>
        <v>388000</v>
      </c>
      <c r="I340" s="58"/>
      <c r="J340" s="49"/>
      <c r="K340" s="49"/>
      <c r="L340" s="31"/>
      <c r="M340" s="31"/>
      <c r="N340" s="31"/>
    </row>
    <row r="341" spans="1:14" ht="31.5">
      <c r="A341" s="1"/>
      <c r="B341" s="45" t="s">
        <v>490</v>
      </c>
      <c r="C341" s="47" t="s">
        <v>455</v>
      </c>
      <c r="D341" s="47" t="s">
        <v>261</v>
      </c>
      <c r="E341" s="47" t="s">
        <v>172</v>
      </c>
      <c r="F341" s="15" t="s">
        <v>491</v>
      </c>
      <c r="G341" s="18"/>
      <c r="H341" s="105">
        <f>H342</f>
        <v>388000</v>
      </c>
      <c r="I341" s="58"/>
      <c r="J341" s="49"/>
      <c r="K341" s="49"/>
      <c r="L341" s="31"/>
      <c r="M341" s="31"/>
      <c r="N341" s="31"/>
    </row>
    <row r="342" spans="1:14" ht="31.5">
      <c r="A342" s="1"/>
      <c r="B342" s="45" t="s">
        <v>188</v>
      </c>
      <c r="C342" s="47" t="s">
        <v>455</v>
      </c>
      <c r="D342" s="47" t="s">
        <v>261</v>
      </c>
      <c r="E342" s="47" t="s">
        <v>172</v>
      </c>
      <c r="F342" s="15" t="s">
        <v>491</v>
      </c>
      <c r="G342" s="18" t="s">
        <v>189</v>
      </c>
      <c r="H342" s="105">
        <v>388000</v>
      </c>
      <c r="I342" s="58"/>
      <c r="J342" s="49"/>
      <c r="K342" s="49"/>
      <c r="L342" s="31"/>
      <c r="M342" s="31"/>
      <c r="N342" s="31"/>
    </row>
    <row r="343" spans="1:14" ht="31.5">
      <c r="A343" s="1"/>
      <c r="B343" s="45" t="s">
        <v>492</v>
      </c>
      <c r="C343" s="47" t="s">
        <v>455</v>
      </c>
      <c r="D343" s="47" t="s">
        <v>261</v>
      </c>
      <c r="E343" s="47" t="s">
        <v>172</v>
      </c>
      <c r="F343" s="23" t="s">
        <v>493</v>
      </c>
      <c r="G343" s="47"/>
      <c r="H343" s="105">
        <f>H344</f>
        <v>12000</v>
      </c>
      <c r="I343" s="58"/>
      <c r="J343" s="49"/>
      <c r="K343" s="49"/>
      <c r="L343" s="31"/>
      <c r="M343" s="31"/>
      <c r="N343" s="31"/>
    </row>
    <row r="344" spans="1:14" ht="31.5">
      <c r="A344" s="1"/>
      <c r="B344" s="45" t="s">
        <v>490</v>
      </c>
      <c r="C344" s="47" t="s">
        <v>455</v>
      </c>
      <c r="D344" s="47" t="s">
        <v>261</v>
      </c>
      <c r="E344" s="47" t="s">
        <v>172</v>
      </c>
      <c r="F344" s="15" t="s">
        <v>494</v>
      </c>
      <c r="G344" s="18"/>
      <c r="H344" s="105">
        <f>H345</f>
        <v>12000</v>
      </c>
      <c r="I344" s="58"/>
      <c r="J344" s="49"/>
      <c r="K344" s="49"/>
      <c r="L344" s="31"/>
      <c r="M344" s="31"/>
      <c r="N344" s="31"/>
    </row>
    <row r="345" spans="1:14" ht="31.5">
      <c r="A345" s="1"/>
      <c r="B345" s="45" t="s">
        <v>188</v>
      </c>
      <c r="C345" s="47" t="s">
        <v>455</v>
      </c>
      <c r="D345" s="47" t="s">
        <v>261</v>
      </c>
      <c r="E345" s="47" t="s">
        <v>172</v>
      </c>
      <c r="F345" s="15" t="s">
        <v>494</v>
      </c>
      <c r="G345" s="18" t="s">
        <v>189</v>
      </c>
      <c r="H345" s="105">
        <v>12000</v>
      </c>
      <c r="I345" s="58"/>
      <c r="J345" s="49"/>
      <c r="K345" s="49"/>
      <c r="L345" s="31"/>
      <c r="M345" s="31"/>
      <c r="N345" s="31"/>
    </row>
    <row r="346" spans="1:14" ht="31.5">
      <c r="A346" s="1"/>
      <c r="B346" s="48" t="s">
        <v>226</v>
      </c>
      <c r="C346" s="41" t="s">
        <v>455</v>
      </c>
      <c r="D346" s="41" t="s">
        <v>261</v>
      </c>
      <c r="E346" s="41" t="s">
        <v>172</v>
      </c>
      <c r="F346" s="5" t="s">
        <v>227</v>
      </c>
      <c r="G346" s="41"/>
      <c r="H346" s="109">
        <f>H347</f>
        <v>95000</v>
      </c>
      <c r="I346" s="58"/>
      <c r="J346" s="31"/>
      <c r="K346" s="31"/>
      <c r="L346" s="31"/>
      <c r="M346" s="31"/>
      <c r="N346" s="31"/>
    </row>
    <row r="347" spans="1:14" ht="63">
      <c r="A347" s="1"/>
      <c r="B347" s="45" t="s">
        <v>495</v>
      </c>
      <c r="C347" s="18" t="s">
        <v>455</v>
      </c>
      <c r="D347" s="18" t="s">
        <v>261</v>
      </c>
      <c r="E347" s="18" t="s">
        <v>172</v>
      </c>
      <c r="F347" s="18" t="s">
        <v>496</v>
      </c>
      <c r="G347" s="18"/>
      <c r="H347" s="104">
        <f>H348</f>
        <v>95000</v>
      </c>
      <c r="I347" s="31"/>
      <c r="J347" s="31"/>
      <c r="K347" s="31"/>
      <c r="L347" s="31"/>
      <c r="M347" s="31"/>
      <c r="N347" s="31"/>
    </row>
    <row r="348" spans="1:14" ht="47.25">
      <c r="A348" s="1"/>
      <c r="B348" s="45" t="s">
        <v>497</v>
      </c>
      <c r="C348" s="18" t="s">
        <v>455</v>
      </c>
      <c r="D348" s="18" t="s">
        <v>261</v>
      </c>
      <c r="E348" s="18" t="s">
        <v>172</v>
      </c>
      <c r="F348" s="18" t="s">
        <v>498</v>
      </c>
      <c r="G348" s="18"/>
      <c r="H348" s="104">
        <f>H349</f>
        <v>95000</v>
      </c>
      <c r="I348" s="31"/>
      <c r="J348" s="31"/>
      <c r="K348" s="31"/>
      <c r="L348" s="31"/>
      <c r="M348" s="31"/>
      <c r="N348" s="31"/>
    </row>
    <row r="349" spans="1:14" ht="31.5">
      <c r="A349" s="1"/>
      <c r="B349" s="45" t="s">
        <v>499</v>
      </c>
      <c r="C349" s="18" t="s">
        <v>455</v>
      </c>
      <c r="D349" s="18" t="s">
        <v>261</v>
      </c>
      <c r="E349" s="18" t="s">
        <v>172</v>
      </c>
      <c r="F349" s="18" t="s">
        <v>500</v>
      </c>
      <c r="G349" s="18"/>
      <c r="H349" s="104">
        <f>H350</f>
        <v>95000</v>
      </c>
      <c r="I349" s="31"/>
      <c r="J349" s="31"/>
      <c r="K349" s="31"/>
      <c r="L349" s="31"/>
      <c r="M349" s="31"/>
      <c r="N349" s="31"/>
    </row>
    <row r="350" spans="1:14" ht="31.5">
      <c r="A350" s="1"/>
      <c r="B350" s="45" t="s">
        <v>188</v>
      </c>
      <c r="C350" s="18" t="s">
        <v>455</v>
      </c>
      <c r="D350" s="18" t="s">
        <v>261</v>
      </c>
      <c r="E350" s="18" t="s">
        <v>172</v>
      </c>
      <c r="F350" s="18" t="s">
        <v>500</v>
      </c>
      <c r="G350" s="18" t="s">
        <v>189</v>
      </c>
      <c r="H350" s="104">
        <v>95000</v>
      </c>
      <c r="I350" s="31"/>
      <c r="J350" s="31"/>
      <c r="K350" s="31"/>
      <c r="L350" s="31"/>
      <c r="M350" s="31"/>
      <c r="N350" s="31"/>
    </row>
    <row r="351" spans="1:14" ht="15.75">
      <c r="A351" s="1"/>
      <c r="B351" s="48" t="s">
        <v>501</v>
      </c>
      <c r="C351" s="41" t="s">
        <v>455</v>
      </c>
      <c r="D351" s="41" t="s">
        <v>261</v>
      </c>
      <c r="E351" s="41" t="s">
        <v>182</v>
      </c>
      <c r="F351" s="41"/>
      <c r="G351" s="41"/>
      <c r="H351" s="103">
        <f>H352</f>
        <v>6775884</v>
      </c>
      <c r="I351" s="31"/>
      <c r="J351" s="31"/>
      <c r="K351" s="31"/>
      <c r="L351" s="31"/>
      <c r="M351" s="31"/>
      <c r="N351" s="31"/>
    </row>
    <row r="352" spans="1:14" ht="31.5">
      <c r="A352" s="1"/>
      <c r="B352" s="38" t="s">
        <v>458</v>
      </c>
      <c r="C352" s="41" t="s">
        <v>455</v>
      </c>
      <c r="D352" s="41" t="s">
        <v>261</v>
      </c>
      <c r="E352" s="41" t="s">
        <v>182</v>
      </c>
      <c r="F352" s="41" t="s">
        <v>459</v>
      </c>
      <c r="G352" s="41"/>
      <c r="H352" s="103">
        <f>H353</f>
        <v>6775884</v>
      </c>
      <c r="I352" s="31"/>
      <c r="J352" s="31"/>
      <c r="K352" s="31"/>
      <c r="L352" s="31"/>
      <c r="M352" s="31"/>
      <c r="N352" s="31"/>
    </row>
    <row r="353" spans="1:14" ht="63">
      <c r="A353" s="1"/>
      <c r="B353" s="45" t="s">
        <v>502</v>
      </c>
      <c r="C353" s="18" t="s">
        <v>455</v>
      </c>
      <c r="D353" s="18" t="s">
        <v>261</v>
      </c>
      <c r="E353" s="18" t="s">
        <v>182</v>
      </c>
      <c r="F353" s="18" t="s">
        <v>503</v>
      </c>
      <c r="G353" s="47"/>
      <c r="H353" s="105">
        <f>H357+H364+H355</f>
        <v>6775884</v>
      </c>
      <c r="I353" s="31"/>
      <c r="J353" s="31"/>
      <c r="K353" s="31"/>
      <c r="L353" s="31"/>
      <c r="M353" s="31"/>
      <c r="N353" s="31"/>
    </row>
    <row r="354" spans="1:14" ht="15.75">
      <c r="A354" s="1"/>
      <c r="B354" s="45" t="s">
        <v>744</v>
      </c>
      <c r="C354" s="18" t="s">
        <v>455</v>
      </c>
      <c r="D354" s="47" t="s">
        <v>261</v>
      </c>
      <c r="E354" s="47" t="s">
        <v>182</v>
      </c>
      <c r="F354" s="18" t="s">
        <v>747</v>
      </c>
      <c r="G354" s="47"/>
      <c r="H354" s="105">
        <f>H355</f>
        <v>614001</v>
      </c>
      <c r="I354" s="31"/>
      <c r="J354" s="31"/>
      <c r="K354" s="31"/>
      <c r="L354" s="31"/>
      <c r="M354" s="31"/>
      <c r="N354" s="31"/>
    </row>
    <row r="355" spans="1:14" ht="47.25">
      <c r="A355" s="1"/>
      <c r="B355" s="45" t="s">
        <v>638</v>
      </c>
      <c r="C355" s="18" t="s">
        <v>455</v>
      </c>
      <c r="D355" s="18" t="s">
        <v>261</v>
      </c>
      <c r="E355" s="18" t="s">
        <v>182</v>
      </c>
      <c r="F355" s="18" t="s">
        <v>718</v>
      </c>
      <c r="G355" s="18"/>
      <c r="H355" s="104">
        <f>H356</f>
        <v>614001</v>
      </c>
      <c r="I355" s="31"/>
      <c r="J355" s="31"/>
      <c r="K355" s="31"/>
      <c r="L355" s="31"/>
      <c r="M355" s="31"/>
      <c r="N355" s="31"/>
    </row>
    <row r="356" spans="1:14" ht="31.5">
      <c r="A356" s="1"/>
      <c r="B356" s="45" t="s">
        <v>188</v>
      </c>
      <c r="C356" s="18" t="s">
        <v>455</v>
      </c>
      <c r="D356" s="18" t="s">
        <v>261</v>
      </c>
      <c r="E356" s="18" t="s">
        <v>182</v>
      </c>
      <c r="F356" s="18" t="s">
        <v>718</v>
      </c>
      <c r="G356" s="18" t="s">
        <v>189</v>
      </c>
      <c r="H356" s="104">
        <v>614001</v>
      </c>
      <c r="I356" s="31"/>
      <c r="J356" s="31"/>
      <c r="K356" s="31"/>
      <c r="L356" s="31"/>
      <c r="M356" s="31"/>
      <c r="N356" s="31"/>
    </row>
    <row r="357" spans="1:14" ht="31.5">
      <c r="A357" s="1"/>
      <c r="B357" s="45" t="s">
        <v>504</v>
      </c>
      <c r="C357" s="18" t="s">
        <v>455</v>
      </c>
      <c r="D357" s="18" t="s">
        <v>261</v>
      </c>
      <c r="E357" s="18" t="s">
        <v>182</v>
      </c>
      <c r="F357" s="18" t="s">
        <v>505</v>
      </c>
      <c r="G357" s="18"/>
      <c r="H357" s="104">
        <f>H358+H362</f>
        <v>6012883</v>
      </c>
      <c r="I357" s="31"/>
      <c r="J357" s="31"/>
      <c r="K357" s="31"/>
      <c r="L357" s="31"/>
      <c r="M357" s="31"/>
      <c r="N357" s="31"/>
    </row>
    <row r="358" spans="1:14" ht="31.5">
      <c r="A358" s="1"/>
      <c r="B358" s="53" t="s">
        <v>320</v>
      </c>
      <c r="C358" s="18" t="s">
        <v>455</v>
      </c>
      <c r="D358" s="18" t="s">
        <v>261</v>
      </c>
      <c r="E358" s="18" t="s">
        <v>182</v>
      </c>
      <c r="F358" s="18" t="s">
        <v>506</v>
      </c>
      <c r="G358" s="18"/>
      <c r="H358" s="104">
        <f>H359+H360+H361</f>
        <v>6002883</v>
      </c>
      <c r="I358" s="31"/>
      <c r="J358" s="31"/>
      <c r="K358" s="31"/>
      <c r="L358" s="31"/>
      <c r="M358" s="31"/>
      <c r="N358" s="31"/>
    </row>
    <row r="359" spans="1:14" ht="63">
      <c r="A359" s="1"/>
      <c r="B359" s="45" t="s">
        <v>179</v>
      </c>
      <c r="C359" s="18" t="s">
        <v>455</v>
      </c>
      <c r="D359" s="18" t="s">
        <v>261</v>
      </c>
      <c r="E359" s="18" t="s">
        <v>182</v>
      </c>
      <c r="F359" s="18" t="s">
        <v>506</v>
      </c>
      <c r="G359" s="18" t="s">
        <v>180</v>
      </c>
      <c r="H359" s="105">
        <v>5127820</v>
      </c>
      <c r="I359" s="31"/>
      <c r="J359" s="31"/>
      <c r="K359" s="31"/>
      <c r="L359" s="31"/>
      <c r="M359" s="31"/>
      <c r="N359" s="31"/>
    </row>
    <row r="360" spans="1:14" ht="31.5">
      <c r="A360" s="1"/>
      <c r="B360" s="45" t="s">
        <v>188</v>
      </c>
      <c r="C360" s="18" t="s">
        <v>455</v>
      </c>
      <c r="D360" s="18" t="s">
        <v>261</v>
      </c>
      <c r="E360" s="18" t="s">
        <v>182</v>
      </c>
      <c r="F360" s="18" t="s">
        <v>506</v>
      </c>
      <c r="G360" s="18" t="s">
        <v>189</v>
      </c>
      <c r="H360" s="104">
        <v>826083</v>
      </c>
      <c r="I360" s="31"/>
      <c r="J360" s="31"/>
      <c r="K360" s="31"/>
      <c r="L360" s="31"/>
      <c r="M360" s="31"/>
      <c r="N360" s="31"/>
    </row>
    <row r="361" spans="1:14" ht="15.75">
      <c r="A361" s="1"/>
      <c r="B361" s="45" t="s">
        <v>190</v>
      </c>
      <c r="C361" s="18" t="s">
        <v>455</v>
      </c>
      <c r="D361" s="18" t="s">
        <v>261</v>
      </c>
      <c r="E361" s="18" t="s">
        <v>182</v>
      </c>
      <c r="F361" s="18" t="s">
        <v>506</v>
      </c>
      <c r="G361" s="18" t="s">
        <v>191</v>
      </c>
      <c r="H361" s="104">
        <v>48980</v>
      </c>
      <c r="I361" s="31"/>
      <c r="J361" s="31"/>
      <c r="K361" s="31"/>
      <c r="L361" s="31"/>
      <c r="M361" s="31"/>
      <c r="N361" s="31"/>
    </row>
    <row r="362" spans="1:14" ht="47.25">
      <c r="A362" s="1"/>
      <c r="B362" s="45" t="s">
        <v>759</v>
      </c>
      <c r="C362" s="18" t="s">
        <v>455</v>
      </c>
      <c r="D362" s="18" t="s">
        <v>261</v>
      </c>
      <c r="E362" s="18" t="s">
        <v>182</v>
      </c>
      <c r="F362" s="18" t="s">
        <v>762</v>
      </c>
      <c r="G362" s="18"/>
      <c r="H362" s="104">
        <f>H363</f>
        <v>10000</v>
      </c>
      <c r="I362" s="31"/>
      <c r="J362" s="31"/>
      <c r="K362" s="31"/>
      <c r="L362" s="31"/>
      <c r="M362" s="31"/>
      <c r="N362" s="31"/>
    </row>
    <row r="363" spans="1:14" ht="31.5">
      <c r="A363" s="1"/>
      <c r="B363" s="45" t="s">
        <v>188</v>
      </c>
      <c r="C363" s="18" t="s">
        <v>455</v>
      </c>
      <c r="D363" s="18" t="s">
        <v>261</v>
      </c>
      <c r="E363" s="18" t="s">
        <v>182</v>
      </c>
      <c r="F363" s="18" t="s">
        <v>762</v>
      </c>
      <c r="G363" s="18" t="s">
        <v>189</v>
      </c>
      <c r="H363" s="104">
        <v>10000</v>
      </c>
      <c r="I363" s="31"/>
      <c r="J363" s="31"/>
      <c r="K363" s="31"/>
      <c r="L363" s="31"/>
      <c r="M363" s="31"/>
      <c r="N363" s="31"/>
    </row>
    <row r="364" spans="1:14" ht="31.5">
      <c r="A364" s="1"/>
      <c r="B364" s="45" t="s">
        <v>507</v>
      </c>
      <c r="C364" s="47" t="s">
        <v>455</v>
      </c>
      <c r="D364" s="47" t="s">
        <v>261</v>
      </c>
      <c r="E364" s="47" t="s">
        <v>182</v>
      </c>
      <c r="F364" s="47" t="s">
        <v>508</v>
      </c>
      <c r="G364" s="47"/>
      <c r="H364" s="105">
        <f>H365</f>
        <v>149000</v>
      </c>
      <c r="I364" s="31"/>
      <c r="J364" s="31"/>
      <c r="K364" s="31"/>
      <c r="L364" s="31"/>
      <c r="M364" s="31"/>
      <c r="N364" s="31"/>
    </row>
    <row r="365" spans="1:14" ht="15.75">
      <c r="A365" s="1"/>
      <c r="B365" s="45" t="s">
        <v>509</v>
      </c>
      <c r="C365" s="47" t="s">
        <v>455</v>
      </c>
      <c r="D365" s="47" t="s">
        <v>261</v>
      </c>
      <c r="E365" s="47" t="s">
        <v>182</v>
      </c>
      <c r="F365" s="47" t="s">
        <v>510</v>
      </c>
      <c r="G365" s="47"/>
      <c r="H365" s="105">
        <f>H366</f>
        <v>149000</v>
      </c>
      <c r="I365" s="31"/>
      <c r="J365" s="31"/>
      <c r="K365" s="31"/>
      <c r="L365" s="31"/>
      <c r="M365" s="31"/>
      <c r="N365" s="31"/>
    </row>
    <row r="366" spans="1:14" ht="31.5">
      <c r="A366" s="1"/>
      <c r="B366" s="45" t="s">
        <v>188</v>
      </c>
      <c r="C366" s="47" t="s">
        <v>455</v>
      </c>
      <c r="D366" s="47" t="s">
        <v>261</v>
      </c>
      <c r="E366" s="47" t="s">
        <v>182</v>
      </c>
      <c r="F366" s="47" t="s">
        <v>510</v>
      </c>
      <c r="G366" s="47" t="s">
        <v>189</v>
      </c>
      <c r="H366" s="105">
        <v>149000</v>
      </c>
      <c r="I366" s="31"/>
      <c r="J366" s="31"/>
      <c r="K366" s="31"/>
      <c r="L366" s="31"/>
      <c r="M366" s="31"/>
      <c r="N366" s="31"/>
    </row>
    <row r="367" spans="1:14" ht="15.75">
      <c r="A367" s="1"/>
      <c r="B367" s="48" t="s">
        <v>511</v>
      </c>
      <c r="C367" s="41" t="s">
        <v>455</v>
      </c>
      <c r="D367" s="41" t="s">
        <v>261</v>
      </c>
      <c r="E367" s="41" t="s">
        <v>261</v>
      </c>
      <c r="F367" s="18"/>
      <c r="G367" s="18"/>
      <c r="H367" s="109">
        <f>H368</f>
        <v>1622999</v>
      </c>
      <c r="I367" s="31"/>
      <c r="J367" s="31"/>
      <c r="K367" s="31"/>
      <c r="L367" s="31"/>
      <c r="M367" s="31"/>
      <c r="N367" s="31"/>
    </row>
    <row r="368" spans="1:14" ht="63">
      <c r="A368" s="1"/>
      <c r="B368" s="48" t="s">
        <v>512</v>
      </c>
      <c r="C368" s="41" t="s">
        <v>455</v>
      </c>
      <c r="D368" s="41" t="s">
        <v>261</v>
      </c>
      <c r="E368" s="41" t="s">
        <v>261</v>
      </c>
      <c r="F368" s="41" t="s">
        <v>513</v>
      </c>
      <c r="G368" s="41"/>
      <c r="H368" s="109">
        <f>H369</f>
        <v>1622999</v>
      </c>
      <c r="I368" s="31"/>
      <c r="J368" s="31"/>
      <c r="K368" s="31"/>
      <c r="L368" s="31"/>
      <c r="M368" s="31"/>
      <c r="N368" s="31"/>
    </row>
    <row r="369" spans="1:14" ht="78.75">
      <c r="A369" s="1"/>
      <c r="B369" s="45" t="s">
        <v>514</v>
      </c>
      <c r="C369" s="18" t="s">
        <v>455</v>
      </c>
      <c r="D369" s="18" t="s">
        <v>261</v>
      </c>
      <c r="E369" s="18" t="s">
        <v>261</v>
      </c>
      <c r="F369" s="18" t="s">
        <v>515</v>
      </c>
      <c r="G369" s="18"/>
      <c r="H369" s="105">
        <f>H370</f>
        <v>1622999</v>
      </c>
      <c r="I369" s="31"/>
      <c r="J369" s="31"/>
      <c r="K369" s="31"/>
      <c r="L369" s="31"/>
      <c r="M369" s="31"/>
      <c r="N369" s="31"/>
    </row>
    <row r="370" spans="1:14" ht="31.5">
      <c r="A370" s="1"/>
      <c r="B370" s="45" t="s">
        <v>516</v>
      </c>
      <c r="C370" s="18" t="s">
        <v>455</v>
      </c>
      <c r="D370" s="18" t="s">
        <v>261</v>
      </c>
      <c r="E370" s="18" t="s">
        <v>261</v>
      </c>
      <c r="F370" s="18" t="s">
        <v>517</v>
      </c>
      <c r="G370" s="18"/>
      <c r="H370" s="105">
        <f>H373+H378+H371+H376</f>
        <v>1622999</v>
      </c>
      <c r="I370" s="31"/>
      <c r="J370" s="31"/>
      <c r="K370" s="31"/>
      <c r="L370" s="31"/>
      <c r="M370" s="31"/>
      <c r="N370" s="31"/>
    </row>
    <row r="371" spans="1:14" ht="15.75">
      <c r="A371" s="1"/>
      <c r="B371" s="114" t="s">
        <v>616</v>
      </c>
      <c r="C371" s="116" t="s">
        <v>455</v>
      </c>
      <c r="D371" s="116" t="s">
        <v>261</v>
      </c>
      <c r="E371" s="116" t="s">
        <v>261</v>
      </c>
      <c r="F371" s="116" t="s">
        <v>617</v>
      </c>
      <c r="G371" s="116"/>
      <c r="H371" s="105">
        <f>H372</f>
        <v>197765</v>
      </c>
      <c r="I371" s="31"/>
      <c r="J371" s="31"/>
      <c r="K371" s="31"/>
      <c r="L371" s="31"/>
      <c r="M371" s="31"/>
      <c r="N371" s="31"/>
    </row>
    <row r="372" spans="1:14" ht="31.5">
      <c r="A372" s="1"/>
      <c r="B372" s="114" t="s">
        <v>188</v>
      </c>
      <c r="C372" s="116" t="s">
        <v>455</v>
      </c>
      <c r="D372" s="116" t="s">
        <v>261</v>
      </c>
      <c r="E372" s="116" t="s">
        <v>261</v>
      </c>
      <c r="F372" s="116" t="s">
        <v>617</v>
      </c>
      <c r="G372" s="116" t="s">
        <v>189</v>
      </c>
      <c r="H372" s="105">
        <v>197765</v>
      </c>
      <c r="I372" s="31"/>
      <c r="J372" s="31"/>
      <c r="K372" s="31"/>
      <c r="L372" s="31"/>
      <c r="M372" s="31"/>
      <c r="N372" s="31"/>
    </row>
    <row r="373" spans="1:14" ht="31.5">
      <c r="A373" s="1"/>
      <c r="B373" s="53" t="s">
        <v>320</v>
      </c>
      <c r="C373" s="47" t="s">
        <v>455</v>
      </c>
      <c r="D373" s="47" t="s">
        <v>518</v>
      </c>
      <c r="E373" s="47" t="s">
        <v>261</v>
      </c>
      <c r="F373" s="47" t="s">
        <v>519</v>
      </c>
      <c r="G373" s="52"/>
      <c r="H373" s="109">
        <f>H374+H375</f>
        <v>874421</v>
      </c>
      <c r="I373" s="31"/>
      <c r="J373" s="31"/>
      <c r="K373" s="31"/>
      <c r="L373" s="31"/>
      <c r="M373" s="31"/>
      <c r="N373" s="31"/>
    </row>
    <row r="374" spans="1:15" ht="63">
      <c r="A374" s="1"/>
      <c r="B374" s="45" t="s">
        <v>179</v>
      </c>
      <c r="C374" s="47" t="s">
        <v>455</v>
      </c>
      <c r="D374" s="47" t="s">
        <v>261</v>
      </c>
      <c r="E374" s="47" t="s">
        <v>261</v>
      </c>
      <c r="F374" s="47" t="s">
        <v>519</v>
      </c>
      <c r="G374" s="47" t="s">
        <v>180</v>
      </c>
      <c r="H374" s="105">
        <v>358853</v>
      </c>
      <c r="I374" s="30"/>
      <c r="J374" s="49"/>
      <c r="K374" s="49"/>
      <c r="L374" s="49"/>
      <c r="M374" s="49"/>
      <c r="N374" s="49"/>
      <c r="O374" s="65"/>
    </row>
    <row r="375" spans="1:14" ht="31.5">
      <c r="A375" s="1"/>
      <c r="B375" s="45" t="s">
        <v>188</v>
      </c>
      <c r="C375" s="18" t="s">
        <v>455</v>
      </c>
      <c r="D375" s="18" t="s">
        <v>261</v>
      </c>
      <c r="E375" s="18" t="s">
        <v>261</v>
      </c>
      <c r="F375" s="47" t="s">
        <v>519</v>
      </c>
      <c r="G375" s="18" t="s">
        <v>189</v>
      </c>
      <c r="H375" s="105">
        <v>515568</v>
      </c>
      <c r="I375" s="66"/>
      <c r="J375" s="31"/>
      <c r="K375" s="31"/>
      <c r="L375" s="31"/>
      <c r="M375" s="31"/>
      <c r="N375" s="31"/>
    </row>
    <row r="376" spans="1:14" ht="47.25">
      <c r="A376" s="1"/>
      <c r="B376" s="45" t="s">
        <v>759</v>
      </c>
      <c r="C376" s="18" t="s">
        <v>455</v>
      </c>
      <c r="D376" s="47" t="s">
        <v>261</v>
      </c>
      <c r="E376" s="47" t="s">
        <v>261</v>
      </c>
      <c r="F376" s="47" t="s">
        <v>790</v>
      </c>
      <c r="G376" s="47"/>
      <c r="H376" s="105">
        <f>H377</f>
        <v>240708</v>
      </c>
      <c r="I376" s="66"/>
      <c r="J376" s="31"/>
      <c r="K376" s="31"/>
      <c r="L376" s="31"/>
      <c r="M376" s="31"/>
      <c r="N376" s="31"/>
    </row>
    <row r="377" spans="1:14" ht="31.5">
      <c r="A377" s="1"/>
      <c r="B377" s="45" t="s">
        <v>188</v>
      </c>
      <c r="C377" s="18" t="s">
        <v>455</v>
      </c>
      <c r="D377" s="47" t="s">
        <v>261</v>
      </c>
      <c r="E377" s="47" t="s">
        <v>261</v>
      </c>
      <c r="F377" s="47" t="s">
        <v>790</v>
      </c>
      <c r="G377" s="47" t="s">
        <v>189</v>
      </c>
      <c r="H377" s="105">
        <v>240708</v>
      </c>
      <c r="I377" s="66"/>
      <c r="J377" s="31"/>
      <c r="K377" s="31"/>
      <c r="L377" s="31"/>
      <c r="M377" s="31"/>
      <c r="N377" s="31"/>
    </row>
    <row r="378" spans="1:14" ht="31.5">
      <c r="A378" s="1"/>
      <c r="B378" s="67" t="s">
        <v>520</v>
      </c>
      <c r="C378" s="18" t="s">
        <v>455</v>
      </c>
      <c r="D378" s="18" t="s">
        <v>518</v>
      </c>
      <c r="E378" s="18" t="s">
        <v>261</v>
      </c>
      <c r="F378" s="15" t="s">
        <v>521</v>
      </c>
      <c r="G378" s="18"/>
      <c r="H378" s="104">
        <f>H379</f>
        <v>310105</v>
      </c>
      <c r="I378" s="30"/>
      <c r="J378" s="31"/>
      <c r="K378" s="31"/>
      <c r="L378" s="31"/>
      <c r="M378" s="31"/>
      <c r="N378" s="31"/>
    </row>
    <row r="379" spans="1:14" ht="31.5">
      <c r="A379" s="1"/>
      <c r="B379" s="45" t="s">
        <v>188</v>
      </c>
      <c r="C379" s="18" t="s">
        <v>455</v>
      </c>
      <c r="D379" s="18" t="s">
        <v>261</v>
      </c>
      <c r="E379" s="18" t="s">
        <v>261</v>
      </c>
      <c r="F379" s="15" t="s">
        <v>521</v>
      </c>
      <c r="G379" s="18" t="s">
        <v>189</v>
      </c>
      <c r="H379" s="105">
        <v>310105</v>
      </c>
      <c r="I379" s="30"/>
      <c r="J379" s="31"/>
      <c r="K379" s="31"/>
      <c r="L379" s="31"/>
      <c r="M379" s="31"/>
      <c r="N379" s="31"/>
    </row>
    <row r="380" spans="1:14" ht="15.75">
      <c r="A380" s="1"/>
      <c r="B380" s="48" t="s">
        <v>522</v>
      </c>
      <c r="C380" s="41" t="s">
        <v>455</v>
      </c>
      <c r="D380" s="41" t="s">
        <v>261</v>
      </c>
      <c r="E380" s="41" t="s">
        <v>334</v>
      </c>
      <c r="F380" s="41"/>
      <c r="G380" s="41"/>
      <c r="H380" s="109">
        <f>H381+H394</f>
        <v>6886233</v>
      </c>
      <c r="I380" s="31"/>
      <c r="J380" s="31"/>
      <c r="K380" s="31"/>
      <c r="L380" s="31"/>
      <c r="M380" s="31"/>
      <c r="N380" s="31"/>
    </row>
    <row r="381" spans="1:14" ht="31.5">
      <c r="A381" s="1"/>
      <c r="B381" s="38" t="s">
        <v>458</v>
      </c>
      <c r="C381" s="41" t="s">
        <v>455</v>
      </c>
      <c r="D381" s="41" t="s">
        <v>261</v>
      </c>
      <c r="E381" s="41" t="s">
        <v>334</v>
      </c>
      <c r="F381" s="41" t="s">
        <v>459</v>
      </c>
      <c r="G381" s="41"/>
      <c r="H381" s="109">
        <f>H382</f>
        <v>5487795</v>
      </c>
      <c r="I381" s="31"/>
      <c r="J381" s="31"/>
      <c r="K381" s="31"/>
      <c r="L381" s="31"/>
      <c r="M381" s="31"/>
      <c r="N381" s="31"/>
    </row>
    <row r="382" spans="1:14" ht="63">
      <c r="A382" s="1"/>
      <c r="B382" s="44" t="s">
        <v>460</v>
      </c>
      <c r="C382" s="18" t="s">
        <v>455</v>
      </c>
      <c r="D382" s="18" t="s">
        <v>261</v>
      </c>
      <c r="E382" s="18" t="s">
        <v>334</v>
      </c>
      <c r="F382" s="18" t="s">
        <v>461</v>
      </c>
      <c r="G382" s="41"/>
      <c r="H382" s="105">
        <f>H383+H390</f>
        <v>5487795</v>
      </c>
      <c r="I382" s="31"/>
      <c r="J382" s="31"/>
      <c r="K382" s="31"/>
      <c r="L382" s="31"/>
      <c r="M382" s="31"/>
      <c r="N382" s="31"/>
    </row>
    <row r="383" spans="1:14" ht="31.5">
      <c r="A383" s="1"/>
      <c r="B383" s="45" t="s">
        <v>462</v>
      </c>
      <c r="C383" s="18" t="s">
        <v>455</v>
      </c>
      <c r="D383" s="18" t="s">
        <v>261</v>
      </c>
      <c r="E383" s="18" t="s">
        <v>334</v>
      </c>
      <c r="F383" s="18" t="s">
        <v>463</v>
      </c>
      <c r="G383" s="41"/>
      <c r="H383" s="105">
        <f>H386+H384</f>
        <v>5211795</v>
      </c>
      <c r="I383" s="31"/>
      <c r="J383" s="31"/>
      <c r="K383" s="31"/>
      <c r="L383" s="31"/>
      <c r="M383" s="31"/>
      <c r="N383" s="31"/>
    </row>
    <row r="384" spans="1:14" ht="47.25">
      <c r="A384" s="1"/>
      <c r="B384" s="44" t="s">
        <v>464</v>
      </c>
      <c r="C384" s="47" t="s">
        <v>455</v>
      </c>
      <c r="D384" s="47" t="s">
        <v>261</v>
      </c>
      <c r="E384" s="47" t="s">
        <v>334</v>
      </c>
      <c r="F384" s="47" t="s">
        <v>465</v>
      </c>
      <c r="G384" s="47"/>
      <c r="H384" s="105">
        <f>H385</f>
        <v>26561</v>
      </c>
      <c r="I384" s="31"/>
      <c r="J384" s="31"/>
      <c r="K384" s="31"/>
      <c r="L384" s="31"/>
      <c r="M384" s="31"/>
      <c r="N384" s="31"/>
    </row>
    <row r="385" spans="1:14" ht="63">
      <c r="A385" s="1"/>
      <c r="B385" s="45" t="s">
        <v>179</v>
      </c>
      <c r="C385" s="47" t="s">
        <v>455</v>
      </c>
      <c r="D385" s="47" t="s">
        <v>261</v>
      </c>
      <c r="E385" s="47" t="s">
        <v>334</v>
      </c>
      <c r="F385" s="47" t="s">
        <v>465</v>
      </c>
      <c r="G385" s="47" t="s">
        <v>180</v>
      </c>
      <c r="H385" s="105">
        <v>26561</v>
      </c>
      <c r="I385" s="31"/>
      <c r="J385" s="31"/>
      <c r="K385" s="31"/>
      <c r="L385" s="31"/>
      <c r="M385" s="31"/>
      <c r="N385" s="31"/>
    </row>
    <row r="386" spans="1:14" ht="31.5">
      <c r="A386" s="1"/>
      <c r="B386" s="53" t="s">
        <v>320</v>
      </c>
      <c r="C386" s="18" t="s">
        <v>455</v>
      </c>
      <c r="D386" s="18" t="s">
        <v>261</v>
      </c>
      <c r="E386" s="18" t="s">
        <v>334</v>
      </c>
      <c r="F386" s="18" t="s">
        <v>523</v>
      </c>
      <c r="G386" s="18"/>
      <c r="H386" s="105">
        <f>H387+H388+H389</f>
        <v>5185234</v>
      </c>
      <c r="I386" s="31"/>
      <c r="J386" s="31"/>
      <c r="K386" s="31"/>
      <c r="L386" s="31"/>
      <c r="M386" s="31"/>
      <c r="N386" s="31"/>
    </row>
    <row r="387" spans="1:14" ht="63">
      <c r="A387" s="1"/>
      <c r="B387" s="45" t="s">
        <v>179</v>
      </c>
      <c r="C387" s="18" t="s">
        <v>455</v>
      </c>
      <c r="D387" s="18" t="s">
        <v>261</v>
      </c>
      <c r="E387" s="18" t="s">
        <v>334</v>
      </c>
      <c r="F387" s="18" t="s">
        <v>523</v>
      </c>
      <c r="G387" s="15">
        <v>100</v>
      </c>
      <c r="H387" s="105">
        <v>4473045</v>
      </c>
      <c r="I387" s="31"/>
      <c r="J387" s="31"/>
      <c r="K387" s="31"/>
      <c r="L387" s="31"/>
      <c r="M387" s="31"/>
      <c r="N387" s="31"/>
    </row>
    <row r="388" spans="1:14" ht="31.5">
      <c r="A388" s="1"/>
      <c r="B388" s="45" t="s">
        <v>188</v>
      </c>
      <c r="C388" s="18" t="s">
        <v>455</v>
      </c>
      <c r="D388" s="18" t="s">
        <v>261</v>
      </c>
      <c r="E388" s="18" t="s">
        <v>334</v>
      </c>
      <c r="F388" s="18" t="s">
        <v>523</v>
      </c>
      <c r="G388" s="18" t="s">
        <v>189</v>
      </c>
      <c r="H388" s="105">
        <v>705289</v>
      </c>
      <c r="I388" s="31"/>
      <c r="J388" s="31"/>
      <c r="K388" s="31"/>
      <c r="L388" s="31"/>
      <c r="M388" s="31"/>
      <c r="N388" s="31"/>
    </row>
    <row r="389" spans="1:14" ht="15.75">
      <c r="A389" s="1"/>
      <c r="B389" s="45" t="s">
        <v>190</v>
      </c>
      <c r="C389" s="18" t="s">
        <v>455</v>
      </c>
      <c r="D389" s="18" t="s">
        <v>261</v>
      </c>
      <c r="E389" s="18" t="s">
        <v>334</v>
      </c>
      <c r="F389" s="18" t="s">
        <v>523</v>
      </c>
      <c r="G389" s="18" t="s">
        <v>191</v>
      </c>
      <c r="H389" s="105">
        <v>6900</v>
      </c>
      <c r="I389" s="31"/>
      <c r="J389" s="31"/>
      <c r="K389" s="31"/>
      <c r="L389" s="31"/>
      <c r="M389" s="31"/>
      <c r="N389" s="31"/>
    </row>
    <row r="390" spans="1:14" ht="47.25">
      <c r="A390" s="1"/>
      <c r="B390" s="45" t="s">
        <v>524</v>
      </c>
      <c r="C390" s="18" t="s">
        <v>455</v>
      </c>
      <c r="D390" s="18" t="s">
        <v>261</v>
      </c>
      <c r="E390" s="18" t="s">
        <v>334</v>
      </c>
      <c r="F390" s="18" t="s">
        <v>525</v>
      </c>
      <c r="G390" s="18"/>
      <c r="H390" s="105">
        <f>H391</f>
        <v>276000</v>
      </c>
      <c r="I390" s="31"/>
      <c r="J390" s="31"/>
      <c r="K390" s="31"/>
      <c r="L390" s="31"/>
      <c r="M390" s="31"/>
      <c r="N390" s="31"/>
    </row>
    <row r="391" spans="1:14" ht="15.75">
      <c r="A391" s="1"/>
      <c r="B391" s="45" t="s">
        <v>526</v>
      </c>
      <c r="C391" s="18" t="s">
        <v>455</v>
      </c>
      <c r="D391" s="18" t="s">
        <v>261</v>
      </c>
      <c r="E391" s="18" t="s">
        <v>334</v>
      </c>
      <c r="F391" s="18" t="s">
        <v>527</v>
      </c>
      <c r="G391" s="18"/>
      <c r="H391" s="105">
        <f>H392+H393</f>
        <v>276000</v>
      </c>
      <c r="I391" s="31"/>
      <c r="J391" s="31"/>
      <c r="K391" s="31"/>
      <c r="L391" s="31"/>
      <c r="M391" s="31"/>
      <c r="N391" s="31"/>
    </row>
    <row r="392" spans="1:15" ht="31.5">
      <c r="A392" s="1"/>
      <c r="B392" s="45" t="s">
        <v>188</v>
      </c>
      <c r="C392" s="18" t="s">
        <v>455</v>
      </c>
      <c r="D392" s="18" t="s">
        <v>261</v>
      </c>
      <c r="E392" s="18" t="s">
        <v>334</v>
      </c>
      <c r="F392" s="18" t="s">
        <v>527</v>
      </c>
      <c r="G392" s="18" t="s">
        <v>189</v>
      </c>
      <c r="H392" s="105">
        <v>250000</v>
      </c>
      <c r="I392" s="31"/>
      <c r="J392" s="49"/>
      <c r="K392" s="49"/>
      <c r="L392" s="49"/>
      <c r="M392" s="49"/>
      <c r="N392" s="49"/>
      <c r="O392" s="65"/>
    </row>
    <row r="393" spans="1:15" ht="15.75">
      <c r="A393" s="1"/>
      <c r="B393" s="143" t="s">
        <v>409</v>
      </c>
      <c r="C393" s="128" t="s">
        <v>455</v>
      </c>
      <c r="D393" s="116" t="s">
        <v>261</v>
      </c>
      <c r="E393" s="116" t="s">
        <v>334</v>
      </c>
      <c r="F393" s="128" t="s">
        <v>527</v>
      </c>
      <c r="G393" s="18" t="s">
        <v>410</v>
      </c>
      <c r="H393" s="105">
        <v>26000</v>
      </c>
      <c r="I393" s="31"/>
      <c r="J393" s="49"/>
      <c r="K393" s="49"/>
      <c r="L393" s="49"/>
      <c r="M393" s="49"/>
      <c r="N393" s="49"/>
      <c r="O393" s="65"/>
    </row>
    <row r="394" spans="1:15" ht="15.75">
      <c r="A394" s="1"/>
      <c r="B394" s="38" t="s">
        <v>235</v>
      </c>
      <c r="C394" s="41" t="s">
        <v>455</v>
      </c>
      <c r="D394" s="41" t="s">
        <v>261</v>
      </c>
      <c r="E394" s="41" t="s">
        <v>334</v>
      </c>
      <c r="F394" s="41" t="s">
        <v>528</v>
      </c>
      <c r="G394" s="41"/>
      <c r="H394" s="103">
        <f>H395</f>
        <v>1398438</v>
      </c>
      <c r="I394" s="49"/>
      <c r="J394" s="49"/>
      <c r="K394" s="49"/>
      <c r="L394" s="49"/>
      <c r="M394" s="49"/>
      <c r="N394" s="49"/>
      <c r="O394" s="65"/>
    </row>
    <row r="395" spans="1:14" ht="31.5">
      <c r="A395" s="1"/>
      <c r="B395" s="44" t="s">
        <v>237</v>
      </c>
      <c r="C395" s="18" t="s">
        <v>455</v>
      </c>
      <c r="D395" s="18" t="s">
        <v>261</v>
      </c>
      <c r="E395" s="18" t="s">
        <v>334</v>
      </c>
      <c r="F395" s="47" t="s">
        <v>238</v>
      </c>
      <c r="G395" s="18"/>
      <c r="H395" s="105">
        <f>H396</f>
        <v>1398438</v>
      </c>
      <c r="I395" s="31"/>
      <c r="J395" s="31"/>
      <c r="K395" s="31"/>
      <c r="L395" s="31"/>
      <c r="M395" s="31"/>
      <c r="N395" s="31"/>
    </row>
    <row r="396" spans="1:14" ht="31.5">
      <c r="A396" s="1"/>
      <c r="B396" s="44" t="s">
        <v>177</v>
      </c>
      <c r="C396" s="18" t="s">
        <v>455</v>
      </c>
      <c r="D396" s="18" t="s">
        <v>261</v>
      </c>
      <c r="E396" s="18" t="s">
        <v>334</v>
      </c>
      <c r="F396" s="47" t="s">
        <v>239</v>
      </c>
      <c r="G396" s="18"/>
      <c r="H396" s="105">
        <f>H397</f>
        <v>1398438</v>
      </c>
      <c r="I396" s="31"/>
      <c r="J396" s="31"/>
      <c r="K396" s="31"/>
      <c r="L396" s="31"/>
      <c r="M396" s="31"/>
      <c r="N396" s="31"/>
    </row>
    <row r="397" spans="1:14" ht="63">
      <c r="A397" s="1"/>
      <c r="B397" s="45" t="s">
        <v>179</v>
      </c>
      <c r="C397" s="18" t="s">
        <v>455</v>
      </c>
      <c r="D397" s="18" t="s">
        <v>261</v>
      </c>
      <c r="E397" s="18" t="s">
        <v>334</v>
      </c>
      <c r="F397" s="47" t="s">
        <v>239</v>
      </c>
      <c r="G397" s="18" t="s">
        <v>180</v>
      </c>
      <c r="H397" s="105">
        <v>1398438</v>
      </c>
      <c r="I397" s="31"/>
      <c r="J397" s="31"/>
      <c r="K397" s="31"/>
      <c r="L397" s="31"/>
      <c r="M397" s="31"/>
      <c r="N397" s="31"/>
    </row>
    <row r="398" spans="1:14" ht="15.75">
      <c r="A398" s="1"/>
      <c r="B398" s="54" t="s">
        <v>401</v>
      </c>
      <c r="C398" s="41" t="s">
        <v>455</v>
      </c>
      <c r="D398" s="41" t="s">
        <v>402</v>
      </c>
      <c r="E398" s="18"/>
      <c r="F398" s="47"/>
      <c r="G398" s="18"/>
      <c r="H398" s="109">
        <f>H399+H405</f>
        <v>12345050</v>
      </c>
      <c r="I398" s="31"/>
      <c r="J398" s="31"/>
      <c r="K398" s="31"/>
      <c r="L398" s="31"/>
      <c r="M398" s="31"/>
      <c r="N398" s="31"/>
    </row>
    <row r="399" spans="1:14" ht="15.75">
      <c r="A399" s="1"/>
      <c r="B399" s="50" t="s">
        <v>411</v>
      </c>
      <c r="C399" s="41" t="s">
        <v>455</v>
      </c>
      <c r="D399" s="41" t="s">
        <v>402</v>
      </c>
      <c r="E399" s="41" t="s">
        <v>182</v>
      </c>
      <c r="F399" s="47"/>
      <c r="G399" s="18"/>
      <c r="H399" s="109">
        <f>H400</f>
        <v>11692226</v>
      </c>
      <c r="I399" s="31"/>
      <c r="J399" s="31"/>
      <c r="K399" s="31"/>
      <c r="L399" s="31"/>
      <c r="M399" s="31"/>
      <c r="N399" s="31"/>
    </row>
    <row r="400" spans="1:14" ht="31.5">
      <c r="A400" s="1"/>
      <c r="B400" s="38" t="s">
        <v>458</v>
      </c>
      <c r="C400" s="41" t="s">
        <v>455</v>
      </c>
      <c r="D400" s="41" t="s">
        <v>402</v>
      </c>
      <c r="E400" s="41" t="s">
        <v>182</v>
      </c>
      <c r="F400" s="41" t="s">
        <v>459</v>
      </c>
      <c r="G400" s="41"/>
      <c r="H400" s="103">
        <f>H401</f>
        <v>11692226</v>
      </c>
      <c r="I400" s="31"/>
      <c r="J400" s="31"/>
      <c r="K400" s="31"/>
      <c r="L400" s="31"/>
      <c r="M400" s="31"/>
      <c r="N400" s="31"/>
    </row>
    <row r="401" spans="1:14" ht="63">
      <c r="A401" s="1"/>
      <c r="B401" s="44" t="s">
        <v>460</v>
      </c>
      <c r="C401" s="18" t="s">
        <v>455</v>
      </c>
      <c r="D401" s="18" t="s">
        <v>402</v>
      </c>
      <c r="E401" s="18" t="s">
        <v>182</v>
      </c>
      <c r="F401" s="18" t="s">
        <v>461</v>
      </c>
      <c r="G401" s="41"/>
      <c r="H401" s="104">
        <f>H402</f>
        <v>11692226</v>
      </c>
      <c r="I401" s="31"/>
      <c r="J401" s="31"/>
      <c r="K401" s="31"/>
      <c r="L401" s="31"/>
      <c r="M401" s="31"/>
      <c r="N401" s="31"/>
    </row>
    <row r="402" spans="1:14" ht="31.5">
      <c r="A402" s="1"/>
      <c r="B402" s="44" t="s">
        <v>529</v>
      </c>
      <c r="C402" s="18" t="s">
        <v>455</v>
      </c>
      <c r="D402" s="18" t="s">
        <v>402</v>
      </c>
      <c r="E402" s="18" t="s">
        <v>182</v>
      </c>
      <c r="F402" s="18" t="s">
        <v>530</v>
      </c>
      <c r="G402" s="41"/>
      <c r="H402" s="104">
        <f>H403</f>
        <v>11692226</v>
      </c>
      <c r="I402" s="31"/>
      <c r="J402" s="31"/>
      <c r="K402" s="31"/>
      <c r="L402" s="31"/>
      <c r="M402" s="31"/>
      <c r="N402" s="31"/>
    </row>
    <row r="403" spans="1:14" ht="78.75">
      <c r="A403" s="1"/>
      <c r="B403" s="44" t="s">
        <v>531</v>
      </c>
      <c r="C403" s="18" t="s">
        <v>455</v>
      </c>
      <c r="D403" s="18" t="s">
        <v>417</v>
      </c>
      <c r="E403" s="18" t="s">
        <v>532</v>
      </c>
      <c r="F403" s="18" t="s">
        <v>533</v>
      </c>
      <c r="G403" s="18"/>
      <c r="H403" s="104">
        <f>H404</f>
        <v>11692226</v>
      </c>
      <c r="I403" s="31"/>
      <c r="J403" s="31"/>
      <c r="K403" s="31"/>
      <c r="L403" s="31"/>
      <c r="M403" s="31"/>
      <c r="N403" s="31"/>
    </row>
    <row r="404" spans="1:14" ht="15.75">
      <c r="A404" s="1"/>
      <c r="B404" s="53" t="s">
        <v>409</v>
      </c>
      <c r="C404" s="18" t="s">
        <v>455</v>
      </c>
      <c r="D404" s="18" t="s">
        <v>402</v>
      </c>
      <c r="E404" s="18" t="s">
        <v>182</v>
      </c>
      <c r="F404" s="18" t="s">
        <v>533</v>
      </c>
      <c r="G404" s="18" t="s">
        <v>410</v>
      </c>
      <c r="H404" s="104">
        <v>11692226</v>
      </c>
      <c r="I404" s="31"/>
      <c r="J404" s="31"/>
      <c r="K404" s="31"/>
      <c r="L404" s="31"/>
      <c r="M404" s="31"/>
      <c r="N404" s="31"/>
    </row>
    <row r="405" spans="1:14" ht="15.75">
      <c r="A405" s="1"/>
      <c r="B405" s="38" t="s">
        <v>428</v>
      </c>
      <c r="C405" s="41" t="s">
        <v>455</v>
      </c>
      <c r="D405" s="41" t="s">
        <v>402</v>
      </c>
      <c r="E405" s="41" t="s">
        <v>193</v>
      </c>
      <c r="F405" s="18"/>
      <c r="G405" s="18"/>
      <c r="H405" s="103">
        <f>H406</f>
        <v>652824</v>
      </c>
      <c r="I405" s="31"/>
      <c r="J405" s="31"/>
      <c r="K405" s="31"/>
      <c r="L405" s="31"/>
      <c r="M405" s="31"/>
      <c r="N405" s="31"/>
    </row>
    <row r="406" spans="1:14" ht="31.5">
      <c r="A406" s="1"/>
      <c r="B406" s="38" t="s">
        <v>458</v>
      </c>
      <c r="C406" s="41" t="s">
        <v>455</v>
      </c>
      <c r="D406" s="41" t="s">
        <v>402</v>
      </c>
      <c r="E406" s="41" t="s">
        <v>193</v>
      </c>
      <c r="F406" s="41" t="s">
        <v>459</v>
      </c>
      <c r="G406" s="18"/>
      <c r="H406" s="103">
        <f>H407</f>
        <v>652824</v>
      </c>
      <c r="I406" s="31"/>
      <c r="J406" s="31"/>
      <c r="K406" s="31"/>
      <c r="L406" s="31"/>
      <c r="M406" s="31"/>
      <c r="N406" s="31"/>
    </row>
    <row r="407" spans="1:14" ht="47.25">
      <c r="A407" s="1"/>
      <c r="B407" s="44" t="s">
        <v>466</v>
      </c>
      <c r="C407" s="18" t="s">
        <v>455</v>
      </c>
      <c r="D407" s="18" t="s">
        <v>402</v>
      </c>
      <c r="E407" s="18" t="s">
        <v>193</v>
      </c>
      <c r="F407" s="18" t="s">
        <v>467</v>
      </c>
      <c r="G407" s="18"/>
      <c r="H407" s="104">
        <f>H408</f>
        <v>652824</v>
      </c>
      <c r="I407" s="31"/>
      <c r="J407" s="31"/>
      <c r="K407" s="31"/>
      <c r="L407" s="31"/>
      <c r="M407" s="31"/>
      <c r="N407" s="31"/>
    </row>
    <row r="408" spans="1:14" ht="31.5">
      <c r="A408" s="1"/>
      <c r="B408" s="44" t="s">
        <v>474</v>
      </c>
      <c r="C408" s="18" t="s">
        <v>455</v>
      </c>
      <c r="D408" s="18" t="s">
        <v>402</v>
      </c>
      <c r="E408" s="18" t="s">
        <v>193</v>
      </c>
      <c r="F408" s="18" t="s">
        <v>475</v>
      </c>
      <c r="G408" s="18"/>
      <c r="H408" s="104">
        <f>H409</f>
        <v>652824</v>
      </c>
      <c r="I408" s="31"/>
      <c r="J408" s="31"/>
      <c r="K408" s="31"/>
      <c r="L408" s="31"/>
      <c r="M408" s="31"/>
      <c r="N408" s="31"/>
    </row>
    <row r="409" spans="1:14" ht="15.75">
      <c r="A409" s="1"/>
      <c r="B409" s="53" t="s">
        <v>534</v>
      </c>
      <c r="C409" s="18" t="s">
        <v>455</v>
      </c>
      <c r="D409" s="18" t="s">
        <v>402</v>
      </c>
      <c r="E409" s="18" t="s">
        <v>193</v>
      </c>
      <c r="F409" s="18" t="s">
        <v>535</v>
      </c>
      <c r="G409" s="18"/>
      <c r="H409" s="104">
        <f>H410</f>
        <v>652824</v>
      </c>
      <c r="I409" s="31"/>
      <c r="J409" s="31"/>
      <c r="K409" s="31"/>
      <c r="L409" s="31"/>
      <c r="M409" s="31"/>
      <c r="N409" s="31"/>
    </row>
    <row r="410" spans="1:14" ht="15.75">
      <c r="A410" s="1"/>
      <c r="B410" s="53" t="s">
        <v>409</v>
      </c>
      <c r="C410" s="18" t="s">
        <v>455</v>
      </c>
      <c r="D410" s="18" t="s">
        <v>402</v>
      </c>
      <c r="E410" s="18" t="s">
        <v>193</v>
      </c>
      <c r="F410" s="18" t="s">
        <v>535</v>
      </c>
      <c r="G410" s="18" t="s">
        <v>410</v>
      </c>
      <c r="H410" s="104">
        <v>652824</v>
      </c>
      <c r="I410" s="1"/>
      <c r="J410" s="31"/>
      <c r="K410" s="31"/>
      <c r="L410" s="31"/>
      <c r="M410" s="31"/>
      <c r="N410" s="31"/>
    </row>
    <row r="411" spans="1:14" ht="47.25">
      <c r="A411" s="1"/>
      <c r="B411" s="48" t="s">
        <v>536</v>
      </c>
      <c r="C411" s="68" t="s">
        <v>537</v>
      </c>
      <c r="D411" s="18"/>
      <c r="E411" s="18"/>
      <c r="F411" s="47"/>
      <c r="G411" s="18"/>
      <c r="H411" s="110">
        <f>H412+H439+H476+H488</f>
        <v>191592966.8</v>
      </c>
      <c r="I411" s="1"/>
      <c r="J411" s="31"/>
      <c r="K411" s="31"/>
      <c r="L411" s="31"/>
      <c r="M411" s="31"/>
      <c r="N411" s="31"/>
    </row>
    <row r="412" spans="1:14" ht="15.75">
      <c r="A412" s="1"/>
      <c r="B412" s="38" t="s">
        <v>456</v>
      </c>
      <c r="C412" s="41" t="s">
        <v>537</v>
      </c>
      <c r="D412" s="41" t="s">
        <v>261</v>
      </c>
      <c r="E412" s="41"/>
      <c r="F412" s="47"/>
      <c r="G412" s="18"/>
      <c r="H412" s="109">
        <f>H413+H427</f>
        <v>8315324</v>
      </c>
      <c r="I412" s="1"/>
      <c r="J412" s="31"/>
      <c r="K412" s="31"/>
      <c r="L412" s="31"/>
      <c r="M412" s="31"/>
      <c r="N412" s="31"/>
    </row>
    <row r="413" spans="1:14" ht="15.75">
      <c r="A413" s="1"/>
      <c r="B413" s="48" t="s">
        <v>501</v>
      </c>
      <c r="C413" s="41" t="s">
        <v>537</v>
      </c>
      <c r="D413" s="41" t="s">
        <v>261</v>
      </c>
      <c r="E413" s="41" t="s">
        <v>182</v>
      </c>
      <c r="F413" s="18"/>
      <c r="G413" s="18"/>
      <c r="H413" s="109">
        <f>H414</f>
        <v>7433292</v>
      </c>
      <c r="I413" s="1"/>
      <c r="J413" s="31"/>
      <c r="K413" s="31"/>
      <c r="L413" s="31"/>
      <c r="M413" s="31"/>
      <c r="N413" s="31"/>
    </row>
    <row r="414" spans="1:14" ht="31.5">
      <c r="A414" s="1"/>
      <c r="B414" s="38" t="s">
        <v>458</v>
      </c>
      <c r="C414" s="41" t="s">
        <v>537</v>
      </c>
      <c r="D414" s="41" t="s">
        <v>261</v>
      </c>
      <c r="E414" s="41" t="s">
        <v>182</v>
      </c>
      <c r="F414" s="41" t="s">
        <v>459</v>
      </c>
      <c r="G414" s="41"/>
      <c r="H414" s="109">
        <f>H419+H415</f>
        <v>7433292</v>
      </c>
      <c r="I414" s="1"/>
      <c r="J414" s="31"/>
      <c r="K414" s="31"/>
      <c r="L414" s="31"/>
      <c r="M414" s="31"/>
      <c r="N414" s="31"/>
    </row>
    <row r="415" spans="1:14" ht="63">
      <c r="A415" s="1"/>
      <c r="B415" s="137" t="s">
        <v>614</v>
      </c>
      <c r="C415" s="116" t="s">
        <v>537</v>
      </c>
      <c r="D415" s="116" t="s">
        <v>261</v>
      </c>
      <c r="E415" s="116" t="s">
        <v>182</v>
      </c>
      <c r="F415" s="116" t="s">
        <v>461</v>
      </c>
      <c r="G415" s="125"/>
      <c r="H415" s="126">
        <f>H416</f>
        <v>9000</v>
      </c>
      <c r="I415" s="1"/>
      <c r="J415" s="31"/>
      <c r="K415" s="31"/>
      <c r="L415" s="31"/>
      <c r="M415" s="31"/>
      <c r="N415" s="31"/>
    </row>
    <row r="416" spans="1:14" ht="47.25">
      <c r="A416" s="1"/>
      <c r="B416" s="115" t="s">
        <v>524</v>
      </c>
      <c r="C416" s="116" t="s">
        <v>537</v>
      </c>
      <c r="D416" s="116" t="s">
        <v>261</v>
      </c>
      <c r="E416" s="116" t="s">
        <v>182</v>
      </c>
      <c r="F416" s="116" t="s">
        <v>525</v>
      </c>
      <c r="G416" s="116"/>
      <c r="H416" s="126">
        <f>H417</f>
        <v>9000</v>
      </c>
      <c r="I416" s="1"/>
      <c r="J416" s="31"/>
      <c r="K416" s="31"/>
      <c r="L416" s="31"/>
      <c r="M416" s="31"/>
      <c r="N416" s="31"/>
    </row>
    <row r="417" spans="1:14" ht="15.75">
      <c r="A417" s="1"/>
      <c r="B417" s="115" t="s">
        <v>592</v>
      </c>
      <c r="C417" s="128" t="s">
        <v>537</v>
      </c>
      <c r="D417" s="128" t="s">
        <v>261</v>
      </c>
      <c r="E417" s="116" t="s">
        <v>182</v>
      </c>
      <c r="F417" s="116" t="s">
        <v>527</v>
      </c>
      <c r="G417" s="128"/>
      <c r="H417" s="117">
        <f>H418</f>
        <v>9000</v>
      </c>
      <c r="I417" s="1"/>
      <c r="J417" s="31"/>
      <c r="K417" s="31"/>
      <c r="L417" s="31"/>
      <c r="M417" s="31"/>
      <c r="N417" s="31"/>
    </row>
    <row r="418" spans="1:14" ht="15.75">
      <c r="A418" s="1"/>
      <c r="B418" s="144" t="s">
        <v>409</v>
      </c>
      <c r="C418" s="128" t="s">
        <v>537</v>
      </c>
      <c r="D418" s="128" t="s">
        <v>261</v>
      </c>
      <c r="E418" s="116" t="s">
        <v>182</v>
      </c>
      <c r="F418" s="116" t="s">
        <v>527</v>
      </c>
      <c r="G418" s="128" t="s">
        <v>410</v>
      </c>
      <c r="H418" s="117">
        <v>9000</v>
      </c>
      <c r="I418" s="1"/>
      <c r="J418" s="31"/>
      <c r="K418" s="31"/>
      <c r="L418" s="31"/>
      <c r="M418" s="31"/>
      <c r="N418" s="31"/>
    </row>
    <row r="419" spans="1:14" ht="63">
      <c r="A419" s="1"/>
      <c r="B419" s="45" t="s">
        <v>615</v>
      </c>
      <c r="C419" s="18" t="s">
        <v>537</v>
      </c>
      <c r="D419" s="18" t="s">
        <v>261</v>
      </c>
      <c r="E419" s="18" t="s">
        <v>182</v>
      </c>
      <c r="F419" s="18" t="s">
        <v>503</v>
      </c>
      <c r="G419" s="47"/>
      <c r="H419" s="105">
        <f>H420</f>
        <v>7424292</v>
      </c>
      <c r="I419" s="1"/>
      <c r="J419" s="31"/>
      <c r="K419" s="31"/>
      <c r="L419" s="31"/>
      <c r="M419" s="31"/>
      <c r="N419" s="31"/>
    </row>
    <row r="420" spans="1:14" ht="31.5">
      <c r="A420" s="1"/>
      <c r="B420" s="45" t="s">
        <v>504</v>
      </c>
      <c r="C420" s="18" t="s">
        <v>537</v>
      </c>
      <c r="D420" s="18" t="s">
        <v>261</v>
      </c>
      <c r="E420" s="18" t="s">
        <v>182</v>
      </c>
      <c r="F420" s="18" t="s">
        <v>505</v>
      </c>
      <c r="G420" s="18"/>
      <c r="H420" s="104">
        <f>H421+H425</f>
        <v>7424292</v>
      </c>
      <c r="I420" s="1"/>
      <c r="J420" s="31"/>
      <c r="K420" s="31"/>
      <c r="L420" s="31"/>
      <c r="M420" s="31"/>
      <c r="N420" s="31"/>
    </row>
    <row r="421" spans="1:14" ht="31.5">
      <c r="A421" s="1"/>
      <c r="B421" s="53" t="s">
        <v>320</v>
      </c>
      <c r="C421" s="18" t="s">
        <v>537</v>
      </c>
      <c r="D421" s="18" t="s">
        <v>261</v>
      </c>
      <c r="E421" s="18" t="s">
        <v>182</v>
      </c>
      <c r="F421" s="18" t="s">
        <v>506</v>
      </c>
      <c r="G421" s="18"/>
      <c r="H421" s="104">
        <f>H422+H423+H424</f>
        <v>7414292</v>
      </c>
      <c r="I421" s="1"/>
      <c r="J421" s="31"/>
      <c r="K421" s="31"/>
      <c r="L421" s="31"/>
      <c r="M421" s="31"/>
      <c r="N421" s="31"/>
    </row>
    <row r="422" spans="1:14" ht="63">
      <c r="A422" s="1"/>
      <c r="B422" s="45" t="s">
        <v>179</v>
      </c>
      <c r="C422" s="18" t="s">
        <v>537</v>
      </c>
      <c r="D422" s="18" t="s">
        <v>261</v>
      </c>
      <c r="E422" s="18" t="s">
        <v>182</v>
      </c>
      <c r="F422" s="18" t="s">
        <v>506</v>
      </c>
      <c r="G422" s="18" t="s">
        <v>322</v>
      </c>
      <c r="H422" s="105">
        <v>6698904</v>
      </c>
      <c r="I422" s="1"/>
      <c r="J422" s="31"/>
      <c r="K422" s="31"/>
      <c r="L422" s="31"/>
      <c r="M422" s="31"/>
      <c r="N422" s="31"/>
    </row>
    <row r="423" spans="1:14" ht="31.5">
      <c r="A423" s="1"/>
      <c r="B423" s="45" t="s">
        <v>188</v>
      </c>
      <c r="C423" s="18" t="s">
        <v>537</v>
      </c>
      <c r="D423" s="18" t="s">
        <v>261</v>
      </c>
      <c r="E423" s="18" t="s">
        <v>182</v>
      </c>
      <c r="F423" s="18" t="s">
        <v>506</v>
      </c>
      <c r="G423" s="18" t="s">
        <v>189</v>
      </c>
      <c r="H423" s="104">
        <v>705088</v>
      </c>
      <c r="I423" s="31"/>
      <c r="J423" s="31"/>
      <c r="K423" s="31"/>
      <c r="L423" s="31"/>
      <c r="M423" s="31"/>
      <c r="N423" s="31"/>
    </row>
    <row r="424" spans="1:14" ht="15.75">
      <c r="A424" s="1"/>
      <c r="B424" s="45" t="s">
        <v>190</v>
      </c>
      <c r="C424" s="18" t="s">
        <v>537</v>
      </c>
      <c r="D424" s="18" t="s">
        <v>261</v>
      </c>
      <c r="E424" s="18" t="s">
        <v>182</v>
      </c>
      <c r="F424" s="18" t="s">
        <v>506</v>
      </c>
      <c r="G424" s="18" t="s">
        <v>191</v>
      </c>
      <c r="H424" s="104">
        <v>10300</v>
      </c>
      <c r="I424" s="31"/>
      <c r="J424" s="31"/>
      <c r="K424" s="31"/>
      <c r="L424" s="31"/>
      <c r="M424" s="31"/>
      <c r="N424" s="31"/>
    </row>
    <row r="425" spans="1:14" ht="47.25">
      <c r="A425" s="1"/>
      <c r="B425" s="45" t="s">
        <v>759</v>
      </c>
      <c r="C425" s="18" t="s">
        <v>537</v>
      </c>
      <c r="D425" s="18" t="s">
        <v>261</v>
      </c>
      <c r="E425" s="18" t="s">
        <v>182</v>
      </c>
      <c r="F425" s="18" t="s">
        <v>762</v>
      </c>
      <c r="G425" s="18"/>
      <c r="H425" s="104">
        <f>H426</f>
        <v>10000</v>
      </c>
      <c r="I425" s="31"/>
      <c r="J425" s="31"/>
      <c r="K425" s="31"/>
      <c r="L425" s="31"/>
      <c r="M425" s="31"/>
      <c r="N425" s="31"/>
    </row>
    <row r="426" spans="1:14" ht="31.5">
      <c r="A426" s="1"/>
      <c r="B426" s="45" t="s">
        <v>188</v>
      </c>
      <c r="C426" s="18" t="s">
        <v>537</v>
      </c>
      <c r="D426" s="18" t="s">
        <v>261</v>
      </c>
      <c r="E426" s="18" t="s">
        <v>182</v>
      </c>
      <c r="F426" s="18" t="s">
        <v>762</v>
      </c>
      <c r="G426" s="18" t="s">
        <v>189</v>
      </c>
      <c r="H426" s="104">
        <v>10000</v>
      </c>
      <c r="I426" s="31"/>
      <c r="J426" s="31"/>
      <c r="K426" s="31"/>
      <c r="L426" s="31"/>
      <c r="M426" s="31"/>
      <c r="N426" s="31"/>
    </row>
    <row r="427" spans="1:14" ht="15.75">
      <c r="A427" s="1"/>
      <c r="B427" s="48" t="s">
        <v>511</v>
      </c>
      <c r="C427" s="41" t="s">
        <v>537</v>
      </c>
      <c r="D427" s="41" t="s">
        <v>261</v>
      </c>
      <c r="E427" s="41" t="s">
        <v>261</v>
      </c>
      <c r="F427" s="18"/>
      <c r="G427" s="18"/>
      <c r="H427" s="109">
        <f>H428</f>
        <v>882032</v>
      </c>
      <c r="I427" s="31"/>
      <c r="J427" s="31"/>
      <c r="K427" s="31"/>
      <c r="L427" s="31"/>
      <c r="M427" s="31"/>
      <c r="N427" s="31"/>
    </row>
    <row r="428" spans="1:14" ht="63">
      <c r="A428" s="1"/>
      <c r="B428" s="48" t="s">
        <v>512</v>
      </c>
      <c r="C428" s="41" t="s">
        <v>537</v>
      </c>
      <c r="D428" s="41" t="s">
        <v>261</v>
      </c>
      <c r="E428" s="41" t="s">
        <v>261</v>
      </c>
      <c r="F428" s="41" t="s">
        <v>513</v>
      </c>
      <c r="G428" s="41"/>
      <c r="H428" s="109">
        <f>H429+H433</f>
        <v>882032</v>
      </c>
      <c r="I428" s="31"/>
      <c r="J428" s="31"/>
      <c r="K428" s="31"/>
      <c r="L428" s="31"/>
      <c r="M428" s="31"/>
      <c r="N428" s="31"/>
    </row>
    <row r="429" spans="1:14" ht="94.5">
      <c r="A429" s="1"/>
      <c r="B429" s="45" t="s">
        <v>538</v>
      </c>
      <c r="C429" s="18" t="s">
        <v>537</v>
      </c>
      <c r="D429" s="18" t="s">
        <v>261</v>
      </c>
      <c r="E429" s="18" t="s">
        <v>261</v>
      </c>
      <c r="F429" s="18" t="s">
        <v>539</v>
      </c>
      <c r="G429" s="18"/>
      <c r="H429" s="105">
        <f>H430</f>
        <v>173282</v>
      </c>
      <c r="I429" s="31"/>
      <c r="J429" s="31"/>
      <c r="K429" s="31"/>
      <c r="L429" s="31"/>
      <c r="M429" s="31"/>
      <c r="N429" s="31"/>
    </row>
    <row r="430" spans="1:14" ht="31.5">
      <c r="A430" s="1"/>
      <c r="B430" s="45" t="s">
        <v>540</v>
      </c>
      <c r="C430" s="18" t="s">
        <v>537</v>
      </c>
      <c r="D430" s="18" t="s">
        <v>261</v>
      </c>
      <c r="E430" s="18" t="s">
        <v>261</v>
      </c>
      <c r="F430" s="18" t="s">
        <v>541</v>
      </c>
      <c r="G430" s="18"/>
      <c r="H430" s="105">
        <f>H431</f>
        <v>173282</v>
      </c>
      <c r="I430" s="31"/>
      <c r="J430" s="31"/>
      <c r="K430" s="31"/>
      <c r="L430" s="31"/>
      <c r="M430" s="31"/>
      <c r="N430" s="31"/>
    </row>
    <row r="431" spans="1:14" ht="15.75">
      <c r="A431" s="1"/>
      <c r="B431" s="45" t="s">
        <v>542</v>
      </c>
      <c r="C431" s="18" t="s">
        <v>537</v>
      </c>
      <c r="D431" s="18" t="s">
        <v>261</v>
      </c>
      <c r="E431" s="18" t="s">
        <v>261</v>
      </c>
      <c r="F431" s="18" t="s">
        <v>543</v>
      </c>
      <c r="G431" s="41"/>
      <c r="H431" s="105">
        <f>H432</f>
        <v>173282</v>
      </c>
      <c r="I431" s="31"/>
      <c r="J431" s="31"/>
      <c r="K431" s="31"/>
      <c r="L431" s="31"/>
      <c r="M431" s="31"/>
      <c r="N431" s="31"/>
    </row>
    <row r="432" spans="1:14" ht="31.5">
      <c r="A432" s="1"/>
      <c r="B432" s="45" t="s">
        <v>188</v>
      </c>
      <c r="C432" s="18" t="s">
        <v>537</v>
      </c>
      <c r="D432" s="18" t="s">
        <v>261</v>
      </c>
      <c r="E432" s="18" t="s">
        <v>261</v>
      </c>
      <c r="F432" s="18" t="s">
        <v>543</v>
      </c>
      <c r="G432" s="18" t="s">
        <v>189</v>
      </c>
      <c r="H432" s="105">
        <v>173282</v>
      </c>
      <c r="I432" s="31"/>
      <c r="J432" s="31"/>
      <c r="K432" s="31"/>
      <c r="L432" s="31"/>
      <c r="M432" s="31"/>
      <c r="N432" s="31"/>
    </row>
    <row r="433" spans="1:14" ht="78.75">
      <c r="A433" s="1"/>
      <c r="B433" s="45" t="s">
        <v>514</v>
      </c>
      <c r="C433" s="18" t="s">
        <v>537</v>
      </c>
      <c r="D433" s="18" t="s">
        <v>261</v>
      </c>
      <c r="E433" s="18" t="s">
        <v>261</v>
      </c>
      <c r="F433" s="18" t="s">
        <v>515</v>
      </c>
      <c r="G433" s="18"/>
      <c r="H433" s="105">
        <f>H434</f>
        <v>708750</v>
      </c>
      <c r="I433" s="31"/>
      <c r="J433" s="31"/>
      <c r="K433" s="31"/>
      <c r="L433" s="31"/>
      <c r="M433" s="31"/>
      <c r="N433" s="31"/>
    </row>
    <row r="434" spans="1:14" ht="31.5">
      <c r="A434" s="1"/>
      <c r="B434" s="45" t="s">
        <v>516</v>
      </c>
      <c r="C434" s="18" t="s">
        <v>537</v>
      </c>
      <c r="D434" s="18" t="s">
        <v>261</v>
      </c>
      <c r="E434" s="18" t="s">
        <v>261</v>
      </c>
      <c r="F434" s="18" t="s">
        <v>517</v>
      </c>
      <c r="G434" s="18"/>
      <c r="H434" s="105">
        <f>H435+H437</f>
        <v>708750</v>
      </c>
      <c r="I434" s="31"/>
      <c r="J434" s="31"/>
      <c r="K434" s="31"/>
      <c r="L434" s="31"/>
      <c r="M434" s="31"/>
      <c r="N434" s="31"/>
    </row>
    <row r="435" spans="1:14" ht="15.75">
      <c r="A435" s="1"/>
      <c r="B435" s="114" t="s">
        <v>616</v>
      </c>
      <c r="C435" s="116" t="s">
        <v>537</v>
      </c>
      <c r="D435" s="116" t="s">
        <v>261</v>
      </c>
      <c r="E435" s="116" t="s">
        <v>261</v>
      </c>
      <c r="F435" s="116" t="s">
        <v>617</v>
      </c>
      <c r="G435" s="116"/>
      <c r="H435" s="105">
        <f>H436</f>
        <v>275987</v>
      </c>
      <c r="I435" s="31"/>
      <c r="J435" s="31"/>
      <c r="K435" s="31"/>
      <c r="L435" s="31"/>
      <c r="M435" s="31"/>
      <c r="N435" s="31"/>
    </row>
    <row r="436" spans="1:14" ht="15.75">
      <c r="A436" s="1"/>
      <c r="B436" s="144" t="s">
        <v>409</v>
      </c>
      <c r="C436" s="116" t="s">
        <v>537</v>
      </c>
      <c r="D436" s="116" t="s">
        <v>261</v>
      </c>
      <c r="E436" s="116" t="s">
        <v>261</v>
      </c>
      <c r="F436" s="116" t="s">
        <v>617</v>
      </c>
      <c r="G436" s="116" t="s">
        <v>410</v>
      </c>
      <c r="H436" s="105">
        <v>275987</v>
      </c>
      <c r="I436" s="31"/>
      <c r="J436" s="31"/>
      <c r="K436" s="31"/>
      <c r="L436" s="31"/>
      <c r="M436" s="31"/>
      <c r="N436" s="31"/>
    </row>
    <row r="437" spans="1:14" ht="31.5">
      <c r="A437" s="1"/>
      <c r="B437" s="67" t="s">
        <v>520</v>
      </c>
      <c r="C437" s="18" t="s">
        <v>537</v>
      </c>
      <c r="D437" s="18" t="s">
        <v>518</v>
      </c>
      <c r="E437" s="18" t="s">
        <v>261</v>
      </c>
      <c r="F437" s="15" t="s">
        <v>521</v>
      </c>
      <c r="G437" s="18"/>
      <c r="H437" s="104">
        <f>H438</f>
        <v>432763</v>
      </c>
      <c r="I437" s="31"/>
      <c r="J437" s="31"/>
      <c r="K437" s="31"/>
      <c r="L437" s="31"/>
      <c r="M437" s="31"/>
      <c r="N437" s="31"/>
    </row>
    <row r="438" spans="1:14" ht="15.75">
      <c r="A438" s="1"/>
      <c r="B438" s="53" t="s">
        <v>409</v>
      </c>
      <c r="C438" s="18" t="s">
        <v>537</v>
      </c>
      <c r="D438" s="18" t="s">
        <v>261</v>
      </c>
      <c r="E438" s="18" t="s">
        <v>261</v>
      </c>
      <c r="F438" s="15" t="s">
        <v>521</v>
      </c>
      <c r="G438" s="18" t="s">
        <v>410</v>
      </c>
      <c r="H438" s="105">
        <v>432763</v>
      </c>
      <c r="I438" s="31"/>
      <c r="J438" s="31"/>
      <c r="K438" s="31"/>
      <c r="L438" s="31"/>
      <c r="M438" s="31"/>
      <c r="N438" s="31"/>
    </row>
    <row r="439" spans="1:14" ht="15.75">
      <c r="A439" s="1"/>
      <c r="B439" s="48" t="s">
        <v>544</v>
      </c>
      <c r="C439" s="41" t="s">
        <v>537</v>
      </c>
      <c r="D439" s="41" t="s">
        <v>545</v>
      </c>
      <c r="E439" s="18"/>
      <c r="F439" s="18"/>
      <c r="G439" s="18"/>
      <c r="H439" s="109">
        <f>H440+H462</f>
        <v>30241999</v>
      </c>
      <c r="I439" s="31"/>
      <c r="J439" s="31"/>
      <c r="K439" s="31"/>
      <c r="L439" s="31"/>
      <c r="M439" s="31"/>
      <c r="N439" s="31"/>
    </row>
    <row r="440" spans="1:14" ht="15.75">
      <c r="A440" s="1"/>
      <c r="B440" s="54" t="s">
        <v>546</v>
      </c>
      <c r="C440" s="41" t="s">
        <v>537</v>
      </c>
      <c r="D440" s="41" t="s">
        <v>545</v>
      </c>
      <c r="E440" s="41" t="s">
        <v>170</v>
      </c>
      <c r="F440" s="5"/>
      <c r="G440" s="41"/>
      <c r="H440" s="109">
        <f>H441</f>
        <v>25623704</v>
      </c>
      <c r="I440" s="31"/>
      <c r="J440" s="31"/>
      <c r="K440" s="31"/>
      <c r="L440" s="31"/>
      <c r="M440" s="31"/>
      <c r="N440" s="31"/>
    </row>
    <row r="441" spans="1:14" ht="31.5">
      <c r="A441" s="1"/>
      <c r="B441" s="38" t="s">
        <v>547</v>
      </c>
      <c r="C441" s="41" t="s">
        <v>537</v>
      </c>
      <c r="D441" s="41" t="s">
        <v>545</v>
      </c>
      <c r="E441" s="41" t="s">
        <v>170</v>
      </c>
      <c r="F441" s="41" t="s">
        <v>548</v>
      </c>
      <c r="G441" s="41"/>
      <c r="H441" s="109">
        <f>H442+H452</f>
        <v>25623704</v>
      </c>
      <c r="I441" s="31"/>
      <c r="J441" s="31"/>
      <c r="K441" s="31"/>
      <c r="L441" s="31"/>
      <c r="M441" s="31"/>
      <c r="N441" s="31"/>
    </row>
    <row r="442" spans="1:14" ht="31.5">
      <c r="A442" s="1"/>
      <c r="B442" s="44" t="s">
        <v>549</v>
      </c>
      <c r="C442" s="18" t="s">
        <v>537</v>
      </c>
      <c r="D442" s="18" t="s">
        <v>545</v>
      </c>
      <c r="E442" s="18" t="s">
        <v>170</v>
      </c>
      <c r="F442" s="18" t="s">
        <v>550</v>
      </c>
      <c r="G442" s="18"/>
      <c r="H442" s="105">
        <f>H443</f>
        <v>13987990</v>
      </c>
      <c r="I442" s="31"/>
      <c r="J442" s="31"/>
      <c r="K442" s="31"/>
      <c r="L442" s="31"/>
      <c r="M442" s="31"/>
      <c r="N442" s="31"/>
    </row>
    <row r="443" spans="1:14" ht="31.5">
      <c r="A443" s="1"/>
      <c r="B443" s="44" t="s">
        <v>551</v>
      </c>
      <c r="C443" s="18" t="s">
        <v>537</v>
      </c>
      <c r="D443" s="18" t="s">
        <v>545</v>
      </c>
      <c r="E443" s="18" t="s">
        <v>262</v>
      </c>
      <c r="F443" s="18" t="s">
        <v>552</v>
      </c>
      <c r="G443" s="18"/>
      <c r="H443" s="105">
        <f>H444+H448+H450</f>
        <v>13987990</v>
      </c>
      <c r="I443" s="31"/>
      <c r="J443" s="31"/>
      <c r="K443" s="31"/>
      <c r="L443" s="31"/>
      <c r="M443" s="31"/>
      <c r="N443" s="31"/>
    </row>
    <row r="444" spans="1:14" ht="31.5">
      <c r="A444" s="1"/>
      <c r="B444" s="53" t="s">
        <v>320</v>
      </c>
      <c r="C444" s="18" t="s">
        <v>537</v>
      </c>
      <c r="D444" s="18" t="s">
        <v>545</v>
      </c>
      <c r="E444" s="18" t="s">
        <v>170</v>
      </c>
      <c r="F444" s="18" t="s">
        <v>553</v>
      </c>
      <c r="G444" s="18"/>
      <c r="H444" s="105">
        <f>H445+H446+H447</f>
        <v>13557990</v>
      </c>
      <c r="I444" s="31"/>
      <c r="J444" s="31"/>
      <c r="K444" s="31"/>
      <c r="L444" s="31"/>
      <c r="M444" s="31"/>
      <c r="N444" s="31"/>
    </row>
    <row r="445" spans="1:14" ht="63">
      <c r="A445" s="1"/>
      <c r="B445" s="45" t="s">
        <v>179</v>
      </c>
      <c r="C445" s="18" t="s">
        <v>537</v>
      </c>
      <c r="D445" s="18" t="s">
        <v>545</v>
      </c>
      <c r="E445" s="18" t="s">
        <v>170</v>
      </c>
      <c r="F445" s="18" t="s">
        <v>553</v>
      </c>
      <c r="G445" s="18" t="s">
        <v>322</v>
      </c>
      <c r="H445" s="105">
        <v>10102417</v>
      </c>
      <c r="I445" s="31"/>
      <c r="J445" s="31"/>
      <c r="K445" s="31"/>
      <c r="L445" s="31"/>
      <c r="M445" s="31"/>
      <c r="N445" s="31"/>
    </row>
    <row r="446" spans="1:14" ht="31.5">
      <c r="A446" s="1"/>
      <c r="B446" s="45" t="s">
        <v>188</v>
      </c>
      <c r="C446" s="18" t="s">
        <v>537</v>
      </c>
      <c r="D446" s="18" t="s">
        <v>545</v>
      </c>
      <c r="E446" s="18" t="s">
        <v>170</v>
      </c>
      <c r="F446" s="18" t="s">
        <v>553</v>
      </c>
      <c r="G446" s="18" t="s">
        <v>189</v>
      </c>
      <c r="H446" s="105">
        <v>2170909</v>
      </c>
      <c r="I446" s="49"/>
      <c r="J446" s="31"/>
      <c r="K446" s="31"/>
      <c r="L446" s="31"/>
      <c r="M446" s="31"/>
      <c r="N446" s="31"/>
    </row>
    <row r="447" spans="1:14" ht="15.75">
      <c r="A447" s="1"/>
      <c r="B447" s="51" t="s">
        <v>190</v>
      </c>
      <c r="C447" s="18" t="s">
        <v>537</v>
      </c>
      <c r="D447" s="18" t="s">
        <v>545</v>
      </c>
      <c r="E447" s="18" t="s">
        <v>170</v>
      </c>
      <c r="F447" s="18" t="s">
        <v>553</v>
      </c>
      <c r="G447" s="18" t="s">
        <v>191</v>
      </c>
      <c r="H447" s="104">
        <v>1284664</v>
      </c>
      <c r="I447" s="31"/>
      <c r="J447" s="31"/>
      <c r="K447" s="31"/>
      <c r="L447" s="31"/>
      <c r="M447" s="31"/>
      <c r="N447" s="31"/>
    </row>
    <row r="448" spans="1:14" ht="15.75">
      <c r="A448" s="1"/>
      <c r="B448" s="51" t="s">
        <v>554</v>
      </c>
      <c r="C448" s="18" t="s">
        <v>537</v>
      </c>
      <c r="D448" s="18" t="s">
        <v>545</v>
      </c>
      <c r="E448" s="18" t="s">
        <v>170</v>
      </c>
      <c r="F448" s="18" t="s">
        <v>555</v>
      </c>
      <c r="G448" s="18"/>
      <c r="H448" s="104">
        <f>H449</f>
        <v>400000</v>
      </c>
      <c r="I448" s="31"/>
      <c r="J448" s="31"/>
      <c r="K448" s="31"/>
      <c r="L448" s="31"/>
      <c r="M448" s="31"/>
      <c r="N448" s="31"/>
    </row>
    <row r="449" spans="1:14" ht="31.5">
      <c r="A449" s="1"/>
      <c r="B449" s="45" t="s">
        <v>188</v>
      </c>
      <c r="C449" s="18" t="s">
        <v>537</v>
      </c>
      <c r="D449" s="18" t="s">
        <v>545</v>
      </c>
      <c r="E449" s="18" t="s">
        <v>170</v>
      </c>
      <c r="F449" s="18" t="s">
        <v>555</v>
      </c>
      <c r="G449" s="18" t="s">
        <v>189</v>
      </c>
      <c r="H449" s="105">
        <v>400000</v>
      </c>
      <c r="I449" s="49"/>
      <c r="J449" s="31"/>
      <c r="K449" s="31"/>
      <c r="L449" s="31"/>
      <c r="M449" s="31"/>
      <c r="N449" s="31"/>
    </row>
    <row r="450" spans="1:14" ht="47.25">
      <c r="A450" s="1"/>
      <c r="B450" s="45" t="s">
        <v>759</v>
      </c>
      <c r="C450" s="18" t="s">
        <v>537</v>
      </c>
      <c r="D450" s="18" t="s">
        <v>545</v>
      </c>
      <c r="E450" s="18" t="s">
        <v>170</v>
      </c>
      <c r="F450" s="18" t="s">
        <v>763</v>
      </c>
      <c r="G450" s="18"/>
      <c r="H450" s="105">
        <f>H451</f>
        <v>30000</v>
      </c>
      <c r="I450" s="49"/>
      <c r="J450" s="31"/>
      <c r="K450" s="31"/>
      <c r="L450" s="31"/>
      <c r="M450" s="31"/>
      <c r="N450" s="31"/>
    </row>
    <row r="451" spans="1:14" ht="31.5">
      <c r="A451" s="1"/>
      <c r="B451" s="45" t="s">
        <v>188</v>
      </c>
      <c r="C451" s="18" t="s">
        <v>537</v>
      </c>
      <c r="D451" s="18" t="s">
        <v>545</v>
      </c>
      <c r="E451" s="18" t="s">
        <v>170</v>
      </c>
      <c r="F451" s="18" t="s">
        <v>763</v>
      </c>
      <c r="G451" s="18" t="s">
        <v>189</v>
      </c>
      <c r="H451" s="105">
        <v>30000</v>
      </c>
      <c r="I451" s="49"/>
      <c r="J451" s="31"/>
      <c r="K451" s="31"/>
      <c r="L451" s="31"/>
      <c r="M451" s="31"/>
      <c r="N451" s="31"/>
    </row>
    <row r="452" spans="1:14" ht="31.5">
      <c r="A452" s="1"/>
      <c r="B452" s="44" t="s">
        <v>556</v>
      </c>
      <c r="C452" s="18" t="s">
        <v>537</v>
      </c>
      <c r="D452" s="18" t="s">
        <v>545</v>
      </c>
      <c r="E452" s="18" t="s">
        <v>170</v>
      </c>
      <c r="F452" s="18" t="s">
        <v>557</v>
      </c>
      <c r="G452" s="18"/>
      <c r="H452" s="105">
        <f>H453</f>
        <v>11635714</v>
      </c>
      <c r="I452" s="49"/>
      <c r="J452" s="31"/>
      <c r="K452" s="31"/>
      <c r="L452" s="31"/>
      <c r="M452" s="31"/>
      <c r="N452" s="31"/>
    </row>
    <row r="453" spans="1:14" ht="31.5">
      <c r="A453" s="1"/>
      <c r="B453" s="45" t="s">
        <v>558</v>
      </c>
      <c r="C453" s="18" t="s">
        <v>537</v>
      </c>
      <c r="D453" s="18" t="s">
        <v>545</v>
      </c>
      <c r="E453" s="18" t="s">
        <v>170</v>
      </c>
      <c r="F453" s="18" t="s">
        <v>559</v>
      </c>
      <c r="G453" s="18"/>
      <c r="H453" s="105">
        <f>H454+H458+H460</f>
        <v>11635714</v>
      </c>
      <c r="I453" s="31"/>
      <c r="J453" s="31"/>
      <c r="K453" s="31"/>
      <c r="L453" s="31"/>
      <c r="M453" s="31"/>
      <c r="N453" s="31"/>
    </row>
    <row r="454" spans="1:14" ht="31.5">
      <c r="A454" s="1"/>
      <c r="B454" s="53" t="s">
        <v>320</v>
      </c>
      <c r="C454" s="18" t="s">
        <v>537</v>
      </c>
      <c r="D454" s="18" t="s">
        <v>545</v>
      </c>
      <c r="E454" s="18" t="s">
        <v>170</v>
      </c>
      <c r="F454" s="18" t="s">
        <v>560</v>
      </c>
      <c r="G454" s="18"/>
      <c r="H454" s="105">
        <f>H455+H456+H457</f>
        <v>11551714</v>
      </c>
      <c r="I454" s="31"/>
      <c r="J454" s="31"/>
      <c r="K454" s="31"/>
      <c r="L454" s="31"/>
      <c r="M454" s="31"/>
      <c r="N454" s="31"/>
    </row>
    <row r="455" spans="1:14" ht="63">
      <c r="A455" s="1"/>
      <c r="B455" s="45" t="s">
        <v>179</v>
      </c>
      <c r="C455" s="18" t="s">
        <v>537</v>
      </c>
      <c r="D455" s="18" t="s">
        <v>545</v>
      </c>
      <c r="E455" s="18" t="s">
        <v>170</v>
      </c>
      <c r="F455" s="18" t="s">
        <v>560</v>
      </c>
      <c r="G455" s="18" t="s">
        <v>322</v>
      </c>
      <c r="H455" s="105">
        <v>9889683</v>
      </c>
      <c r="I455" s="31"/>
      <c r="J455" s="31"/>
      <c r="K455" s="31"/>
      <c r="L455" s="31"/>
      <c r="M455" s="31"/>
      <c r="N455" s="31"/>
    </row>
    <row r="456" spans="1:14" ht="31.5">
      <c r="A456" s="1"/>
      <c r="B456" s="45" t="s">
        <v>188</v>
      </c>
      <c r="C456" s="18" t="s">
        <v>537</v>
      </c>
      <c r="D456" s="18" t="s">
        <v>545</v>
      </c>
      <c r="E456" s="18" t="s">
        <v>170</v>
      </c>
      <c r="F456" s="18" t="s">
        <v>560</v>
      </c>
      <c r="G456" s="18" t="s">
        <v>189</v>
      </c>
      <c r="H456" s="105">
        <v>1638091</v>
      </c>
      <c r="I456" s="31"/>
      <c r="J456" s="31"/>
      <c r="K456" s="31"/>
      <c r="L456" s="31"/>
      <c r="M456" s="31"/>
      <c r="N456" s="31"/>
    </row>
    <row r="457" spans="1:14" ht="15.75">
      <c r="A457" s="1"/>
      <c r="B457" s="45" t="s">
        <v>190</v>
      </c>
      <c r="C457" s="18" t="s">
        <v>537</v>
      </c>
      <c r="D457" s="18" t="s">
        <v>545</v>
      </c>
      <c r="E457" s="18" t="s">
        <v>170</v>
      </c>
      <c r="F457" s="18" t="s">
        <v>560</v>
      </c>
      <c r="G457" s="18" t="s">
        <v>191</v>
      </c>
      <c r="H457" s="105">
        <v>23940</v>
      </c>
      <c r="I457" s="31"/>
      <c r="J457" s="31"/>
      <c r="K457" s="31"/>
      <c r="L457" s="31"/>
      <c r="M457" s="31"/>
      <c r="N457" s="31"/>
    </row>
    <row r="458" spans="1:14" ht="47.25">
      <c r="A458" s="1"/>
      <c r="B458" s="45" t="s">
        <v>561</v>
      </c>
      <c r="C458" s="18" t="s">
        <v>537</v>
      </c>
      <c r="D458" s="18" t="s">
        <v>545</v>
      </c>
      <c r="E458" s="18" t="s">
        <v>170</v>
      </c>
      <c r="F458" s="18" t="s">
        <v>562</v>
      </c>
      <c r="G458" s="18"/>
      <c r="H458" s="105">
        <f>H459</f>
        <v>65000</v>
      </c>
      <c r="I458" s="31"/>
      <c r="J458" s="31"/>
      <c r="K458" s="31"/>
      <c r="L458" s="31"/>
      <c r="M458" s="31"/>
      <c r="N458" s="31"/>
    </row>
    <row r="459" spans="1:14" ht="31.5">
      <c r="A459" s="1"/>
      <c r="B459" s="45" t="s">
        <v>188</v>
      </c>
      <c r="C459" s="18" t="s">
        <v>537</v>
      </c>
      <c r="D459" s="18" t="s">
        <v>545</v>
      </c>
      <c r="E459" s="18" t="s">
        <v>170</v>
      </c>
      <c r="F459" s="18" t="s">
        <v>562</v>
      </c>
      <c r="G459" s="18" t="s">
        <v>189</v>
      </c>
      <c r="H459" s="105">
        <v>65000</v>
      </c>
      <c r="I459" s="31"/>
      <c r="J459" s="31"/>
      <c r="K459" s="31"/>
      <c r="L459" s="31"/>
      <c r="M459" s="31"/>
      <c r="N459" s="31"/>
    </row>
    <row r="460" spans="1:14" ht="47.25">
      <c r="A460" s="1"/>
      <c r="B460" s="45" t="s">
        <v>759</v>
      </c>
      <c r="C460" s="18" t="s">
        <v>537</v>
      </c>
      <c r="D460" s="18" t="s">
        <v>545</v>
      </c>
      <c r="E460" s="18" t="s">
        <v>170</v>
      </c>
      <c r="F460" s="18" t="s">
        <v>791</v>
      </c>
      <c r="G460" s="18"/>
      <c r="H460" s="105">
        <f>H461</f>
        <v>19000</v>
      </c>
      <c r="I460" s="31"/>
      <c r="J460" s="31"/>
      <c r="K460" s="31"/>
      <c r="L460" s="31"/>
      <c r="M460" s="31"/>
      <c r="N460" s="31"/>
    </row>
    <row r="461" spans="1:14" ht="31.5">
      <c r="A461" s="1"/>
      <c r="B461" s="45" t="s">
        <v>188</v>
      </c>
      <c r="C461" s="18" t="s">
        <v>537</v>
      </c>
      <c r="D461" s="18" t="s">
        <v>545</v>
      </c>
      <c r="E461" s="18" t="s">
        <v>170</v>
      </c>
      <c r="F461" s="18" t="s">
        <v>791</v>
      </c>
      <c r="G461" s="18" t="s">
        <v>189</v>
      </c>
      <c r="H461" s="105">
        <v>19000</v>
      </c>
      <c r="I461" s="31"/>
      <c r="J461" s="31"/>
      <c r="K461" s="31"/>
      <c r="L461" s="31"/>
      <c r="M461" s="31"/>
      <c r="N461" s="31"/>
    </row>
    <row r="462" spans="1:14" ht="15.75">
      <c r="A462" s="1"/>
      <c r="B462" s="48" t="s">
        <v>563</v>
      </c>
      <c r="C462" s="41" t="s">
        <v>537</v>
      </c>
      <c r="D462" s="41" t="s">
        <v>545</v>
      </c>
      <c r="E462" s="41" t="s">
        <v>193</v>
      </c>
      <c r="F462" s="5"/>
      <c r="G462" s="41"/>
      <c r="H462" s="103">
        <f>H463+H471</f>
        <v>4618295</v>
      </c>
      <c r="I462" s="31"/>
      <c r="J462" s="31"/>
      <c r="K462" s="31"/>
      <c r="L462" s="31"/>
      <c r="M462" s="31"/>
      <c r="N462" s="31"/>
    </row>
    <row r="463" spans="1:14" ht="31.5">
      <c r="A463" s="1"/>
      <c r="B463" s="38" t="s">
        <v>547</v>
      </c>
      <c r="C463" s="41" t="s">
        <v>537</v>
      </c>
      <c r="D463" s="41" t="s">
        <v>545</v>
      </c>
      <c r="E463" s="41" t="s">
        <v>193</v>
      </c>
      <c r="F463" s="41" t="s">
        <v>548</v>
      </c>
      <c r="G463" s="41"/>
      <c r="H463" s="103">
        <f>H464</f>
        <v>3112096</v>
      </c>
      <c r="I463" s="31"/>
      <c r="J463" s="31"/>
      <c r="K463" s="31"/>
      <c r="L463" s="31"/>
      <c r="M463" s="31"/>
      <c r="N463" s="31"/>
    </row>
    <row r="464" spans="1:14" ht="47.25">
      <c r="A464" s="1"/>
      <c r="B464" s="44" t="s">
        <v>564</v>
      </c>
      <c r="C464" s="18" t="s">
        <v>537</v>
      </c>
      <c r="D464" s="18" t="s">
        <v>545</v>
      </c>
      <c r="E464" s="18" t="s">
        <v>193</v>
      </c>
      <c r="F464" s="18" t="s">
        <v>565</v>
      </c>
      <c r="G464" s="18"/>
      <c r="H464" s="104">
        <f>H465</f>
        <v>3112096</v>
      </c>
      <c r="I464" s="31"/>
      <c r="J464" s="31"/>
      <c r="K464" s="31"/>
      <c r="L464" s="31"/>
      <c r="M464" s="31"/>
      <c r="N464" s="31"/>
    </row>
    <row r="465" spans="1:14" ht="31.5">
      <c r="A465" s="1"/>
      <c r="B465" s="45" t="s">
        <v>462</v>
      </c>
      <c r="C465" s="18" t="s">
        <v>537</v>
      </c>
      <c r="D465" s="18" t="s">
        <v>545</v>
      </c>
      <c r="E465" s="18" t="s">
        <v>193</v>
      </c>
      <c r="F465" s="18" t="s">
        <v>566</v>
      </c>
      <c r="G465" s="18"/>
      <c r="H465" s="104">
        <f>H466+H468</f>
        <v>3112096</v>
      </c>
      <c r="I465" s="31"/>
      <c r="J465" s="31"/>
      <c r="K465" s="31"/>
      <c r="L465" s="31"/>
      <c r="M465" s="31"/>
      <c r="N465" s="31"/>
    </row>
    <row r="466" spans="1:14" ht="63">
      <c r="A466" s="1"/>
      <c r="B466" s="45" t="s">
        <v>567</v>
      </c>
      <c r="C466" s="18" t="s">
        <v>537</v>
      </c>
      <c r="D466" s="18" t="s">
        <v>545</v>
      </c>
      <c r="E466" s="18" t="s">
        <v>193</v>
      </c>
      <c r="F466" s="18" t="s">
        <v>568</v>
      </c>
      <c r="G466" s="18"/>
      <c r="H466" s="104">
        <f>H467</f>
        <v>52872</v>
      </c>
      <c r="I466" s="31"/>
      <c r="J466" s="31"/>
      <c r="K466" s="31"/>
      <c r="L466" s="31"/>
      <c r="M466" s="31"/>
      <c r="N466" s="31"/>
    </row>
    <row r="467" spans="1:14" ht="63">
      <c r="A467" s="1"/>
      <c r="B467" s="45" t="s">
        <v>179</v>
      </c>
      <c r="C467" s="18" t="s">
        <v>537</v>
      </c>
      <c r="D467" s="18" t="s">
        <v>545</v>
      </c>
      <c r="E467" s="18" t="s">
        <v>193</v>
      </c>
      <c r="F467" s="18" t="s">
        <v>568</v>
      </c>
      <c r="G467" s="18" t="s">
        <v>322</v>
      </c>
      <c r="H467" s="104">
        <v>52872</v>
      </c>
      <c r="I467" s="31"/>
      <c r="J467" s="31"/>
      <c r="K467" s="31"/>
      <c r="L467" s="31"/>
      <c r="M467" s="31"/>
      <c r="N467" s="31"/>
    </row>
    <row r="468" spans="1:14" ht="31.5">
      <c r="A468" s="1"/>
      <c r="B468" s="53" t="s">
        <v>320</v>
      </c>
      <c r="C468" s="18" t="s">
        <v>537</v>
      </c>
      <c r="D468" s="18" t="s">
        <v>545</v>
      </c>
      <c r="E468" s="18" t="s">
        <v>193</v>
      </c>
      <c r="F468" s="18" t="s">
        <v>569</v>
      </c>
      <c r="G468" s="18"/>
      <c r="H468" s="104">
        <f>H469+H470</f>
        <v>3059224</v>
      </c>
      <c r="I468" s="31"/>
      <c r="J468" s="31"/>
      <c r="K468" s="31"/>
      <c r="L468" s="31"/>
      <c r="M468" s="31"/>
      <c r="N468" s="31"/>
    </row>
    <row r="469" spans="1:14" ht="63">
      <c r="A469" s="1"/>
      <c r="B469" s="45" t="s">
        <v>179</v>
      </c>
      <c r="C469" s="18" t="s">
        <v>537</v>
      </c>
      <c r="D469" s="18" t="s">
        <v>545</v>
      </c>
      <c r="E469" s="18" t="s">
        <v>193</v>
      </c>
      <c r="F469" s="18" t="s">
        <v>569</v>
      </c>
      <c r="G469" s="18" t="s">
        <v>322</v>
      </c>
      <c r="H469" s="105">
        <v>2932774</v>
      </c>
      <c r="I469" s="31"/>
      <c r="J469" s="31"/>
      <c r="K469" s="31"/>
      <c r="L469" s="31"/>
      <c r="M469" s="31"/>
      <c r="N469" s="31"/>
    </row>
    <row r="470" spans="1:14" ht="31.5">
      <c r="A470" s="1"/>
      <c r="B470" s="45" t="s">
        <v>188</v>
      </c>
      <c r="C470" s="18" t="s">
        <v>537</v>
      </c>
      <c r="D470" s="18" t="s">
        <v>545</v>
      </c>
      <c r="E470" s="18" t="s">
        <v>193</v>
      </c>
      <c r="F470" s="18" t="s">
        <v>569</v>
      </c>
      <c r="G470" s="18" t="s">
        <v>189</v>
      </c>
      <c r="H470" s="105">
        <v>126450</v>
      </c>
      <c r="I470" s="31"/>
      <c r="J470" s="31"/>
      <c r="K470" s="31"/>
      <c r="L470" s="31"/>
      <c r="M470" s="31"/>
      <c r="N470" s="31"/>
    </row>
    <row r="471" spans="1:14" ht="15.75">
      <c r="A471" s="1"/>
      <c r="B471" s="38" t="s">
        <v>235</v>
      </c>
      <c r="C471" s="41" t="s">
        <v>537</v>
      </c>
      <c r="D471" s="41" t="s">
        <v>545</v>
      </c>
      <c r="E471" s="41" t="s">
        <v>193</v>
      </c>
      <c r="F471" s="41" t="s">
        <v>236</v>
      </c>
      <c r="G471" s="41"/>
      <c r="H471" s="103">
        <f>H472</f>
        <v>1506199</v>
      </c>
      <c r="I471" s="31"/>
      <c r="J471" s="31"/>
      <c r="K471" s="31"/>
      <c r="L471" s="31"/>
      <c r="M471" s="31"/>
      <c r="N471" s="31"/>
    </row>
    <row r="472" spans="1:14" ht="31.5">
      <c r="A472" s="1"/>
      <c r="B472" s="44" t="s">
        <v>237</v>
      </c>
      <c r="C472" s="18" t="s">
        <v>537</v>
      </c>
      <c r="D472" s="18" t="s">
        <v>545</v>
      </c>
      <c r="E472" s="18" t="s">
        <v>193</v>
      </c>
      <c r="F472" s="47" t="s">
        <v>238</v>
      </c>
      <c r="G472" s="18"/>
      <c r="H472" s="105">
        <f>H473</f>
        <v>1506199</v>
      </c>
      <c r="I472" s="31"/>
      <c r="J472" s="31"/>
      <c r="K472" s="31"/>
      <c r="L472" s="31"/>
      <c r="M472" s="31"/>
      <c r="N472" s="31"/>
    </row>
    <row r="473" spans="1:14" ht="31.5">
      <c r="A473" s="1"/>
      <c r="B473" s="44" t="s">
        <v>177</v>
      </c>
      <c r="C473" s="18" t="s">
        <v>537</v>
      </c>
      <c r="D473" s="18" t="s">
        <v>545</v>
      </c>
      <c r="E473" s="18" t="s">
        <v>193</v>
      </c>
      <c r="F473" s="47" t="s">
        <v>239</v>
      </c>
      <c r="G473" s="18"/>
      <c r="H473" s="105">
        <f>H474+H475</f>
        <v>1506199</v>
      </c>
      <c r="I473" s="31"/>
      <c r="J473" s="31"/>
      <c r="K473" s="31"/>
      <c r="L473" s="31"/>
      <c r="M473" s="31"/>
      <c r="N473" s="31"/>
    </row>
    <row r="474" spans="1:14" ht="63">
      <c r="A474" s="1"/>
      <c r="B474" s="45" t="s">
        <v>179</v>
      </c>
      <c r="C474" s="18" t="s">
        <v>537</v>
      </c>
      <c r="D474" s="18" t="s">
        <v>545</v>
      </c>
      <c r="E474" s="18" t="s">
        <v>193</v>
      </c>
      <c r="F474" s="15" t="s">
        <v>239</v>
      </c>
      <c r="G474" s="18" t="s">
        <v>180</v>
      </c>
      <c r="H474" s="105">
        <v>1400044</v>
      </c>
      <c r="I474" s="31"/>
      <c r="J474" s="31"/>
      <c r="K474" s="31"/>
      <c r="L474" s="31"/>
      <c r="M474" s="31"/>
      <c r="N474" s="31"/>
    </row>
    <row r="475" spans="1:14" ht="15.75">
      <c r="A475" s="1"/>
      <c r="B475" s="45" t="s">
        <v>190</v>
      </c>
      <c r="C475" s="18" t="s">
        <v>537</v>
      </c>
      <c r="D475" s="18" t="s">
        <v>545</v>
      </c>
      <c r="E475" s="18" t="s">
        <v>193</v>
      </c>
      <c r="F475" s="15" t="s">
        <v>239</v>
      </c>
      <c r="G475" s="18" t="s">
        <v>191</v>
      </c>
      <c r="H475" s="105">
        <v>106155</v>
      </c>
      <c r="I475" s="31"/>
      <c r="J475" s="31"/>
      <c r="K475" s="31"/>
      <c r="L475" s="31"/>
      <c r="M475" s="31"/>
      <c r="N475" s="31"/>
    </row>
    <row r="476" spans="1:14" ht="15.75">
      <c r="A476" s="1"/>
      <c r="B476" s="54" t="s">
        <v>401</v>
      </c>
      <c r="C476" s="41" t="s">
        <v>537</v>
      </c>
      <c r="D476" s="41" t="s">
        <v>402</v>
      </c>
      <c r="E476" s="18"/>
      <c r="F476" s="18"/>
      <c r="G476" s="18"/>
      <c r="H476" s="103">
        <f>H477</f>
        <v>1636739</v>
      </c>
      <c r="I476" s="31"/>
      <c r="J476" s="31"/>
      <c r="K476" s="31"/>
      <c r="L476" s="31"/>
      <c r="M476" s="31"/>
      <c r="N476" s="31"/>
    </row>
    <row r="477" spans="1:14" ht="15.75">
      <c r="A477" s="1"/>
      <c r="B477" s="50" t="s">
        <v>411</v>
      </c>
      <c r="C477" s="41" t="s">
        <v>537</v>
      </c>
      <c r="D477" s="41" t="s">
        <v>402</v>
      </c>
      <c r="E477" s="41" t="s">
        <v>182</v>
      </c>
      <c r="F477" s="18"/>
      <c r="G477" s="18"/>
      <c r="H477" s="103">
        <f>H478+H483</f>
        <v>1636739</v>
      </c>
      <c r="I477" s="31"/>
      <c r="J477" s="31"/>
      <c r="K477" s="31"/>
      <c r="L477" s="31"/>
      <c r="M477" s="31"/>
      <c r="N477" s="31"/>
    </row>
    <row r="478" spans="1:14" ht="31.5">
      <c r="A478" s="1"/>
      <c r="B478" s="38" t="s">
        <v>547</v>
      </c>
      <c r="C478" s="41" t="s">
        <v>537</v>
      </c>
      <c r="D478" s="41" t="s">
        <v>402</v>
      </c>
      <c r="E478" s="41" t="s">
        <v>182</v>
      </c>
      <c r="F478" s="41" t="s">
        <v>548</v>
      </c>
      <c r="G478" s="41"/>
      <c r="H478" s="104">
        <f>H479</f>
        <v>1266739</v>
      </c>
      <c r="I478" s="31"/>
      <c r="J478" s="31"/>
      <c r="K478" s="31"/>
      <c r="L478" s="31"/>
      <c r="M478" s="31"/>
      <c r="N478" s="31"/>
    </row>
    <row r="479" spans="1:14" ht="47.25">
      <c r="A479" s="1"/>
      <c r="B479" s="44" t="s">
        <v>564</v>
      </c>
      <c r="C479" s="18" t="s">
        <v>537</v>
      </c>
      <c r="D479" s="18" t="s">
        <v>402</v>
      </c>
      <c r="E479" s="18" t="s">
        <v>182</v>
      </c>
      <c r="F479" s="18" t="s">
        <v>565</v>
      </c>
      <c r="G479" s="18"/>
      <c r="H479" s="104">
        <f>H480</f>
        <v>1266739</v>
      </c>
      <c r="I479" s="31"/>
      <c r="J479" s="31"/>
      <c r="K479" s="31"/>
      <c r="L479" s="31"/>
      <c r="M479" s="31"/>
      <c r="N479" s="31"/>
    </row>
    <row r="480" spans="1:14" ht="31.5">
      <c r="A480" s="1"/>
      <c r="B480" s="45" t="s">
        <v>462</v>
      </c>
      <c r="C480" s="18" t="s">
        <v>537</v>
      </c>
      <c r="D480" s="18" t="s">
        <v>402</v>
      </c>
      <c r="E480" s="18" t="s">
        <v>182</v>
      </c>
      <c r="F480" s="18" t="s">
        <v>566</v>
      </c>
      <c r="G480" s="18"/>
      <c r="H480" s="104">
        <f>H481</f>
        <v>1266739</v>
      </c>
      <c r="I480" s="31"/>
      <c r="J480" s="31"/>
      <c r="K480" s="31"/>
      <c r="L480" s="31"/>
      <c r="M480" s="31"/>
      <c r="N480" s="31"/>
    </row>
    <row r="481" spans="1:14" ht="47.25">
      <c r="A481" s="1"/>
      <c r="B481" s="44" t="s">
        <v>570</v>
      </c>
      <c r="C481" s="18" t="s">
        <v>537</v>
      </c>
      <c r="D481" s="18" t="s">
        <v>417</v>
      </c>
      <c r="E481" s="18" t="s">
        <v>182</v>
      </c>
      <c r="F481" s="18" t="s">
        <v>571</v>
      </c>
      <c r="G481" s="18"/>
      <c r="H481" s="104">
        <f>H482</f>
        <v>1266739</v>
      </c>
      <c r="I481" s="31"/>
      <c r="J481" s="31"/>
      <c r="K481" s="31"/>
      <c r="L481" s="31"/>
      <c r="M481" s="31"/>
      <c r="N481" s="31"/>
    </row>
    <row r="482" spans="1:14" ht="15.75">
      <c r="A482" s="1"/>
      <c r="B482" s="53" t="s">
        <v>409</v>
      </c>
      <c r="C482" s="18" t="s">
        <v>537</v>
      </c>
      <c r="D482" s="18" t="s">
        <v>402</v>
      </c>
      <c r="E482" s="18" t="s">
        <v>182</v>
      </c>
      <c r="F482" s="18" t="s">
        <v>571</v>
      </c>
      <c r="G482" s="18" t="s">
        <v>410</v>
      </c>
      <c r="H482" s="104">
        <v>1266739</v>
      </c>
      <c r="I482" s="31"/>
      <c r="J482" s="31"/>
      <c r="K482" s="31"/>
      <c r="L482" s="31"/>
      <c r="M482" s="31"/>
      <c r="N482" s="31"/>
    </row>
    <row r="483" spans="1:14" ht="31.5">
      <c r="A483" s="1"/>
      <c r="B483" s="38" t="s">
        <v>458</v>
      </c>
      <c r="C483" s="41" t="s">
        <v>537</v>
      </c>
      <c r="D483" s="41" t="s">
        <v>402</v>
      </c>
      <c r="E483" s="41" t="s">
        <v>182</v>
      </c>
      <c r="F483" s="41" t="s">
        <v>459</v>
      </c>
      <c r="G483" s="41"/>
      <c r="H483" s="103">
        <f>H484</f>
        <v>370000</v>
      </c>
      <c r="I483" s="31"/>
      <c r="J483" s="31"/>
      <c r="K483" s="31"/>
      <c r="L483" s="31"/>
      <c r="M483" s="31"/>
      <c r="N483" s="31"/>
    </row>
    <row r="484" spans="1:14" ht="63">
      <c r="A484" s="1"/>
      <c r="B484" s="44" t="s">
        <v>460</v>
      </c>
      <c r="C484" s="18" t="s">
        <v>537</v>
      </c>
      <c r="D484" s="18" t="s">
        <v>402</v>
      </c>
      <c r="E484" s="18" t="s">
        <v>182</v>
      </c>
      <c r="F484" s="18" t="s">
        <v>461</v>
      </c>
      <c r="G484" s="41"/>
      <c r="H484" s="104">
        <f>H485</f>
        <v>370000</v>
      </c>
      <c r="I484" s="31"/>
      <c r="J484" s="31"/>
      <c r="K484" s="31"/>
      <c r="L484" s="31"/>
      <c r="M484" s="31"/>
      <c r="N484" s="31"/>
    </row>
    <row r="485" spans="1:14" ht="31.5">
      <c r="A485" s="1"/>
      <c r="B485" s="44" t="s">
        <v>529</v>
      </c>
      <c r="C485" s="18" t="s">
        <v>537</v>
      </c>
      <c r="D485" s="18" t="s">
        <v>402</v>
      </c>
      <c r="E485" s="18" t="s">
        <v>182</v>
      </c>
      <c r="F485" s="18" t="s">
        <v>530</v>
      </c>
      <c r="G485" s="41"/>
      <c r="H485" s="104">
        <f>H486</f>
        <v>370000</v>
      </c>
      <c r="I485" s="31"/>
      <c r="J485" s="31"/>
      <c r="K485" s="31"/>
      <c r="L485" s="31"/>
      <c r="M485" s="31"/>
      <c r="N485" s="31"/>
    </row>
    <row r="486" spans="1:14" ht="78.75">
      <c r="A486" s="1"/>
      <c r="B486" s="44" t="s">
        <v>531</v>
      </c>
      <c r="C486" s="18" t="s">
        <v>537</v>
      </c>
      <c r="D486" s="18" t="s">
        <v>417</v>
      </c>
      <c r="E486" s="18" t="s">
        <v>532</v>
      </c>
      <c r="F486" s="18" t="s">
        <v>533</v>
      </c>
      <c r="G486" s="18"/>
      <c r="H486" s="104">
        <f>H487</f>
        <v>370000</v>
      </c>
      <c r="I486" s="31"/>
      <c r="J486" s="31"/>
      <c r="K486" s="31"/>
      <c r="L486" s="31"/>
      <c r="M486" s="31"/>
      <c r="N486" s="31"/>
    </row>
    <row r="487" spans="1:14" ht="15.75">
      <c r="A487" s="1"/>
      <c r="B487" s="53" t="s">
        <v>409</v>
      </c>
      <c r="C487" s="18" t="s">
        <v>537</v>
      </c>
      <c r="D487" s="18" t="s">
        <v>402</v>
      </c>
      <c r="E487" s="18" t="s">
        <v>182</v>
      </c>
      <c r="F487" s="18" t="s">
        <v>533</v>
      </c>
      <c r="G487" s="18" t="s">
        <v>410</v>
      </c>
      <c r="H487" s="104">
        <v>370000</v>
      </c>
      <c r="I487" s="31"/>
      <c r="J487" s="31"/>
      <c r="K487" s="31"/>
      <c r="L487" s="31"/>
      <c r="M487" s="31"/>
      <c r="N487" s="31"/>
    </row>
    <row r="488" spans="1:14" ht="15.75">
      <c r="A488" s="1"/>
      <c r="B488" s="54" t="s">
        <v>572</v>
      </c>
      <c r="C488" s="41" t="s">
        <v>537</v>
      </c>
      <c r="D488" s="41" t="s">
        <v>264</v>
      </c>
      <c r="E488" s="41"/>
      <c r="F488" s="41"/>
      <c r="G488" s="41"/>
      <c r="H488" s="103">
        <f>H489</f>
        <v>151398904.8</v>
      </c>
      <c r="I488" s="31"/>
      <c r="J488" s="31"/>
      <c r="K488" s="31"/>
      <c r="L488" s="31"/>
      <c r="M488" s="31"/>
      <c r="N488" s="31"/>
    </row>
    <row r="489" spans="1:14" ht="15.75">
      <c r="A489" s="1"/>
      <c r="B489" s="48" t="s">
        <v>573</v>
      </c>
      <c r="C489" s="41" t="s">
        <v>537</v>
      </c>
      <c r="D489" s="41" t="s">
        <v>264</v>
      </c>
      <c r="E489" s="41" t="s">
        <v>172</v>
      </c>
      <c r="F489" s="41"/>
      <c r="G489" s="41"/>
      <c r="H489" s="103">
        <f>H490+H501</f>
        <v>151398904.8</v>
      </c>
      <c r="I489" s="31"/>
      <c r="J489" s="31"/>
      <c r="K489" s="31"/>
      <c r="L489" s="31"/>
      <c r="M489" s="31"/>
      <c r="N489" s="31"/>
    </row>
    <row r="490" spans="1:14" ht="47.25">
      <c r="A490" s="1"/>
      <c r="B490" s="48" t="s">
        <v>366</v>
      </c>
      <c r="C490" s="41" t="s">
        <v>537</v>
      </c>
      <c r="D490" s="41" t="s">
        <v>264</v>
      </c>
      <c r="E490" s="41" t="s">
        <v>172</v>
      </c>
      <c r="F490" s="41" t="s">
        <v>367</v>
      </c>
      <c r="G490" s="41"/>
      <c r="H490" s="98">
        <f>H491</f>
        <v>151151904.8</v>
      </c>
      <c r="I490" s="31"/>
      <c r="J490" s="31"/>
      <c r="K490" s="31"/>
      <c r="L490" s="31"/>
      <c r="M490" s="31"/>
      <c r="N490" s="31"/>
    </row>
    <row r="491" spans="1:14" ht="94.5">
      <c r="A491" s="1"/>
      <c r="B491" s="56" t="s">
        <v>368</v>
      </c>
      <c r="C491" s="18" t="s">
        <v>537</v>
      </c>
      <c r="D491" s="18" t="s">
        <v>264</v>
      </c>
      <c r="E491" s="18" t="s">
        <v>172</v>
      </c>
      <c r="F491" s="18" t="s">
        <v>369</v>
      </c>
      <c r="G491" s="18"/>
      <c r="H491" s="97">
        <f>H492+H496</f>
        <v>151151904.8</v>
      </c>
      <c r="I491" s="31"/>
      <c r="J491" s="31"/>
      <c r="K491" s="31"/>
      <c r="L491" s="31"/>
      <c r="M491" s="31"/>
      <c r="N491" s="31"/>
    </row>
    <row r="492" spans="1:14" ht="31.5">
      <c r="A492" s="1"/>
      <c r="B492" s="114" t="s">
        <v>643</v>
      </c>
      <c r="C492" s="18" t="s">
        <v>537</v>
      </c>
      <c r="D492" s="116" t="s">
        <v>264</v>
      </c>
      <c r="E492" s="116" t="s">
        <v>172</v>
      </c>
      <c r="F492" s="116" t="s">
        <v>645</v>
      </c>
      <c r="G492" s="116"/>
      <c r="H492" s="147">
        <f>H494+H495</f>
        <v>212000</v>
      </c>
      <c r="I492" s="31"/>
      <c r="J492" s="31"/>
      <c r="K492" s="31"/>
      <c r="L492" s="31"/>
      <c r="M492" s="31"/>
      <c r="N492" s="31"/>
    </row>
    <row r="493" spans="1:14" ht="31.5">
      <c r="A493" s="1"/>
      <c r="B493" s="115" t="s">
        <v>720</v>
      </c>
      <c r="C493" s="18" t="s">
        <v>537</v>
      </c>
      <c r="D493" s="116" t="s">
        <v>264</v>
      </c>
      <c r="E493" s="116" t="s">
        <v>172</v>
      </c>
      <c r="F493" s="116" t="s">
        <v>721</v>
      </c>
      <c r="G493" s="116"/>
      <c r="H493" s="147">
        <f>H494+H495</f>
        <v>212000</v>
      </c>
      <c r="I493" s="31"/>
      <c r="J493" s="31"/>
      <c r="K493" s="31"/>
      <c r="L493" s="31"/>
      <c r="M493" s="31"/>
      <c r="N493" s="31"/>
    </row>
    <row r="494" spans="1:14" ht="31.5">
      <c r="A494" s="1"/>
      <c r="B494" s="45" t="s">
        <v>188</v>
      </c>
      <c r="C494" s="18" t="s">
        <v>537</v>
      </c>
      <c r="D494" s="116" t="s">
        <v>264</v>
      </c>
      <c r="E494" s="116" t="s">
        <v>172</v>
      </c>
      <c r="F494" s="116" t="s">
        <v>721</v>
      </c>
      <c r="G494" s="116" t="s">
        <v>189</v>
      </c>
      <c r="H494" s="117">
        <v>140000</v>
      </c>
      <c r="I494" s="31"/>
      <c r="J494" s="31"/>
      <c r="K494" s="31"/>
      <c r="L494" s="31"/>
      <c r="M494" s="31"/>
      <c r="N494" s="31"/>
    </row>
    <row r="495" spans="1:14" ht="31.5">
      <c r="A495" s="1"/>
      <c r="B495" s="115" t="s">
        <v>350</v>
      </c>
      <c r="C495" s="18" t="s">
        <v>537</v>
      </c>
      <c r="D495" s="116" t="s">
        <v>264</v>
      </c>
      <c r="E495" s="116" t="s">
        <v>172</v>
      </c>
      <c r="F495" s="116" t="s">
        <v>721</v>
      </c>
      <c r="G495" s="116" t="s">
        <v>351</v>
      </c>
      <c r="H495" s="117">
        <v>72000</v>
      </c>
      <c r="I495" s="31"/>
      <c r="J495" s="31"/>
      <c r="K495" s="31"/>
      <c r="L495" s="31"/>
      <c r="M495" s="31"/>
      <c r="N495" s="31"/>
    </row>
    <row r="496" spans="1:14" ht="15.75">
      <c r="A496" s="1"/>
      <c r="B496" s="194" t="s">
        <v>767</v>
      </c>
      <c r="C496" s="18" t="s">
        <v>537</v>
      </c>
      <c r="D496" s="18" t="s">
        <v>264</v>
      </c>
      <c r="E496" s="18" t="s">
        <v>172</v>
      </c>
      <c r="F496" s="18" t="s">
        <v>632</v>
      </c>
      <c r="G496" s="18"/>
      <c r="H496" s="97">
        <f>H497+H499</f>
        <v>150939904.8</v>
      </c>
      <c r="I496" s="31"/>
      <c r="J496" s="31"/>
      <c r="K496" s="31"/>
      <c r="L496" s="31"/>
      <c r="M496" s="31"/>
      <c r="N496" s="31"/>
    </row>
    <row r="497" spans="1:14" ht="47.25">
      <c r="A497" s="1"/>
      <c r="B497" s="115" t="s">
        <v>748</v>
      </c>
      <c r="C497" s="18" t="s">
        <v>537</v>
      </c>
      <c r="D497" s="18" t="s">
        <v>264</v>
      </c>
      <c r="E497" s="18" t="s">
        <v>172</v>
      </c>
      <c r="F497" s="18" t="s">
        <v>633</v>
      </c>
      <c r="G497" s="18"/>
      <c r="H497" s="97">
        <f>H498</f>
        <v>139308460</v>
      </c>
      <c r="I497" s="31"/>
      <c r="J497" s="31"/>
      <c r="K497" s="31"/>
      <c r="L497" s="31"/>
      <c r="M497" s="31"/>
      <c r="N497" s="31"/>
    </row>
    <row r="498" spans="1:14" ht="31.5">
      <c r="A498" s="1"/>
      <c r="B498" s="45" t="s">
        <v>350</v>
      </c>
      <c r="C498" s="18" t="s">
        <v>537</v>
      </c>
      <c r="D498" s="18" t="s">
        <v>264</v>
      </c>
      <c r="E498" s="18" t="s">
        <v>172</v>
      </c>
      <c r="F498" s="18" t="s">
        <v>633</v>
      </c>
      <c r="G498" s="18" t="s">
        <v>351</v>
      </c>
      <c r="H498" s="97">
        <v>139308460</v>
      </c>
      <c r="I498" s="31"/>
      <c r="J498" s="31"/>
      <c r="K498" s="31"/>
      <c r="L498" s="31"/>
      <c r="M498" s="31"/>
      <c r="N498" s="31"/>
    </row>
    <row r="499" spans="1:14" ht="63">
      <c r="A499" s="1"/>
      <c r="B499" s="115" t="s">
        <v>749</v>
      </c>
      <c r="C499" s="18" t="s">
        <v>537</v>
      </c>
      <c r="D499" s="116" t="s">
        <v>264</v>
      </c>
      <c r="E499" s="116" t="s">
        <v>172</v>
      </c>
      <c r="F499" s="116" t="s">
        <v>719</v>
      </c>
      <c r="G499" s="116"/>
      <c r="H499" s="147">
        <f>H500</f>
        <v>11631444.8</v>
      </c>
      <c r="I499" s="31"/>
      <c r="J499" s="31"/>
      <c r="K499" s="31"/>
      <c r="L499" s="31"/>
      <c r="M499" s="31"/>
      <c r="N499" s="31"/>
    </row>
    <row r="500" spans="1:14" ht="31.5">
      <c r="A500" s="1"/>
      <c r="B500" s="115" t="s">
        <v>350</v>
      </c>
      <c r="C500" s="18" t="s">
        <v>537</v>
      </c>
      <c r="D500" s="116" t="s">
        <v>264</v>
      </c>
      <c r="E500" s="116" t="s">
        <v>172</v>
      </c>
      <c r="F500" s="116" t="s">
        <v>719</v>
      </c>
      <c r="G500" s="116" t="s">
        <v>351</v>
      </c>
      <c r="H500" s="147">
        <v>11631444.8</v>
      </c>
      <c r="I500" s="31"/>
      <c r="J500" s="31"/>
      <c r="K500" s="31"/>
      <c r="L500" s="31"/>
      <c r="M500" s="31"/>
      <c r="N500" s="31"/>
    </row>
    <row r="501" spans="1:14" ht="63">
      <c r="A501" s="1"/>
      <c r="B501" s="48" t="s">
        <v>512</v>
      </c>
      <c r="C501" s="41" t="s">
        <v>537</v>
      </c>
      <c r="D501" s="41" t="s">
        <v>264</v>
      </c>
      <c r="E501" s="41" t="s">
        <v>172</v>
      </c>
      <c r="F501" s="41" t="s">
        <v>513</v>
      </c>
      <c r="G501" s="41"/>
      <c r="H501" s="98">
        <f>H502</f>
        <v>247000</v>
      </c>
      <c r="I501" s="31"/>
      <c r="J501" s="31"/>
      <c r="K501" s="31"/>
      <c r="L501" s="31"/>
      <c r="M501" s="31"/>
      <c r="N501" s="31"/>
    </row>
    <row r="502" spans="1:14" ht="94.5">
      <c r="A502" s="1"/>
      <c r="B502" s="45" t="s">
        <v>574</v>
      </c>
      <c r="C502" s="18" t="s">
        <v>537</v>
      </c>
      <c r="D502" s="18" t="s">
        <v>264</v>
      </c>
      <c r="E502" s="18" t="s">
        <v>172</v>
      </c>
      <c r="F502" s="18" t="s">
        <v>575</v>
      </c>
      <c r="G502" s="18"/>
      <c r="H502" s="97">
        <f>H503</f>
        <v>247000</v>
      </c>
      <c r="I502" s="31"/>
      <c r="J502" s="31"/>
      <c r="K502" s="31"/>
      <c r="L502" s="31"/>
      <c r="M502" s="31"/>
      <c r="N502" s="31"/>
    </row>
    <row r="503" spans="1:14" ht="47.25">
      <c r="A503" s="1"/>
      <c r="B503" s="45" t="s">
        <v>576</v>
      </c>
      <c r="C503" s="18" t="s">
        <v>537</v>
      </c>
      <c r="D503" s="18" t="s">
        <v>264</v>
      </c>
      <c r="E503" s="18" t="s">
        <v>172</v>
      </c>
      <c r="F503" s="18" t="s">
        <v>577</v>
      </c>
      <c r="G503" s="18"/>
      <c r="H503" s="97">
        <f>H504</f>
        <v>247000</v>
      </c>
      <c r="I503" s="31"/>
      <c r="J503" s="31"/>
      <c r="K503" s="31"/>
      <c r="L503" s="31"/>
      <c r="M503" s="31"/>
      <c r="N503" s="31"/>
    </row>
    <row r="504" spans="1:14" ht="63">
      <c r="A504" s="1"/>
      <c r="B504" s="45" t="s">
        <v>578</v>
      </c>
      <c r="C504" s="18" t="s">
        <v>537</v>
      </c>
      <c r="D504" s="18" t="s">
        <v>264</v>
      </c>
      <c r="E504" s="18" t="s">
        <v>172</v>
      </c>
      <c r="F504" s="18" t="s">
        <v>579</v>
      </c>
      <c r="G504" s="18"/>
      <c r="H504" s="97">
        <f>H505</f>
        <v>247000</v>
      </c>
      <c r="I504" s="31"/>
      <c r="J504" s="31"/>
      <c r="K504" s="31"/>
      <c r="L504" s="31"/>
      <c r="M504" s="31"/>
      <c r="N504" s="31"/>
    </row>
    <row r="505" spans="1:14" ht="31.5">
      <c r="A505" s="1"/>
      <c r="B505" s="69" t="s">
        <v>188</v>
      </c>
      <c r="C505" s="70" t="s">
        <v>537</v>
      </c>
      <c r="D505" s="70" t="s">
        <v>580</v>
      </c>
      <c r="E505" s="70" t="s">
        <v>172</v>
      </c>
      <c r="F505" s="70" t="s">
        <v>579</v>
      </c>
      <c r="G505" s="70" t="s">
        <v>189</v>
      </c>
      <c r="H505" s="148">
        <v>247000</v>
      </c>
      <c r="I505" s="31"/>
      <c r="J505" s="31"/>
      <c r="K505" s="31"/>
      <c r="L505" s="31"/>
      <c r="M505" s="31"/>
      <c r="N505" s="31"/>
    </row>
    <row r="506" spans="1:14" ht="15.75">
      <c r="A506" s="1"/>
      <c r="B506" s="1"/>
      <c r="C506" s="1"/>
      <c r="D506" s="1"/>
      <c r="E506" s="1"/>
      <c r="F506" s="1"/>
      <c r="G506" s="1"/>
      <c r="H506" s="1"/>
      <c r="I506" s="31"/>
      <c r="J506" s="31"/>
      <c r="K506" s="31"/>
      <c r="L506" s="31"/>
      <c r="M506" s="31"/>
      <c r="N506" s="31"/>
    </row>
    <row r="507" spans="1:14" ht="15.75">
      <c r="A507" s="1"/>
      <c r="B507" s="1"/>
      <c r="C507" s="1"/>
      <c r="D507" s="1"/>
      <c r="E507" s="1"/>
      <c r="F507" s="1"/>
      <c r="G507" s="1"/>
      <c r="H507" s="1"/>
      <c r="I507" s="31"/>
      <c r="J507" s="31"/>
      <c r="K507" s="31"/>
      <c r="L507" s="31"/>
      <c r="M507" s="31"/>
      <c r="N507" s="31"/>
    </row>
    <row r="508" spans="1:14" ht="30">
      <c r="A508" s="1"/>
      <c r="B508" s="1"/>
      <c r="C508" s="1"/>
      <c r="D508" s="1"/>
      <c r="E508" s="1"/>
      <c r="F508" s="1"/>
      <c r="G508" s="1"/>
      <c r="H508" s="1"/>
      <c r="I508" s="71"/>
      <c r="J508" s="31"/>
      <c r="K508" s="31"/>
      <c r="L508" s="31"/>
      <c r="M508" s="31"/>
      <c r="N508" s="31"/>
    </row>
    <row r="509" spans="1:14" ht="30">
      <c r="A509" s="1"/>
      <c r="B509" s="241"/>
      <c r="C509" s="241"/>
      <c r="D509" s="241"/>
      <c r="E509" s="241"/>
      <c r="F509" s="241"/>
      <c r="G509" s="241"/>
      <c r="H509" s="241"/>
      <c r="I509" s="71"/>
      <c r="J509" s="31"/>
      <c r="K509" s="31"/>
      <c r="L509" s="31"/>
      <c r="M509" s="31"/>
      <c r="N509" s="31"/>
    </row>
    <row r="510" spans="1:14" ht="15.75">
      <c r="A510" s="1"/>
      <c r="B510" s="1"/>
      <c r="C510" s="1"/>
      <c r="D510" s="1"/>
      <c r="E510" s="1"/>
      <c r="F510" s="1"/>
      <c r="G510" s="1"/>
      <c r="H510" s="1"/>
      <c r="I510" s="31"/>
      <c r="J510" s="31"/>
      <c r="K510" s="31"/>
      <c r="L510" s="31"/>
      <c r="M510" s="31"/>
      <c r="N510" s="31"/>
    </row>
    <row r="511" spans="1:14" ht="15.75">
      <c r="A511" s="1"/>
      <c r="B511" s="1"/>
      <c r="C511" s="1"/>
      <c r="D511" s="1"/>
      <c r="E511" s="1"/>
      <c r="F511" s="1"/>
      <c r="G511" s="1"/>
      <c r="H511" s="1"/>
      <c r="I511" s="31"/>
      <c r="J511" s="31"/>
      <c r="K511" s="31"/>
      <c r="L511" s="31"/>
      <c r="M511" s="31"/>
      <c r="N511" s="31"/>
    </row>
    <row r="512" spans="1:14" ht="15.75">
      <c r="A512" s="1"/>
      <c r="B512" s="1"/>
      <c r="C512" s="1"/>
      <c r="D512" s="1"/>
      <c r="E512" s="1"/>
      <c r="F512" s="1"/>
      <c r="G512" s="1"/>
      <c r="H512" s="1"/>
      <c r="I512" s="31"/>
      <c r="J512" s="31"/>
      <c r="K512" s="31"/>
      <c r="L512" s="31"/>
      <c r="M512" s="31"/>
      <c r="N512" s="31"/>
    </row>
    <row r="513" spans="1:14" ht="15.75">
      <c r="A513" s="1"/>
      <c r="B513" s="1"/>
      <c r="C513" s="1"/>
      <c r="D513" s="1"/>
      <c r="E513" s="1"/>
      <c r="F513" s="1"/>
      <c r="G513" s="1"/>
      <c r="H513" s="1"/>
      <c r="I513" s="31"/>
      <c r="J513" s="31"/>
      <c r="K513" s="31"/>
      <c r="L513" s="31"/>
      <c r="M513" s="31"/>
      <c r="N513" s="31"/>
    </row>
    <row r="514" spans="1:11" ht="15.75">
      <c r="A514" s="1"/>
      <c r="B514" s="1"/>
      <c r="C514" s="72"/>
      <c r="D514" s="1"/>
      <c r="E514" s="1"/>
      <c r="F514" s="1"/>
      <c r="G514" s="1"/>
      <c r="H514" s="1"/>
      <c r="I514" s="73"/>
      <c r="J514" s="31"/>
      <c r="K514" s="31"/>
    </row>
    <row r="515" spans="1:11" ht="15.75">
      <c r="A515" s="1"/>
      <c r="B515" s="1"/>
      <c r="C515" s="72"/>
      <c r="D515" s="1"/>
      <c r="E515" s="1"/>
      <c r="F515" s="1"/>
      <c r="G515" s="1"/>
      <c r="H515" s="1"/>
      <c r="I515" s="31"/>
      <c r="J515" s="31"/>
      <c r="K515" s="31"/>
    </row>
    <row r="516" spans="1:11" ht="15.75">
      <c r="A516" s="1"/>
      <c r="B516" s="1"/>
      <c r="C516" s="72"/>
      <c r="D516" s="1"/>
      <c r="E516" s="1"/>
      <c r="F516" s="1"/>
      <c r="G516" s="1"/>
      <c r="H516" s="1"/>
      <c r="I516" s="31"/>
      <c r="J516" s="31"/>
      <c r="K516" s="31"/>
    </row>
    <row r="517" spans="1:11" ht="15.75">
      <c r="A517" s="1"/>
      <c r="B517" s="1"/>
      <c r="C517" s="72"/>
      <c r="D517" s="1"/>
      <c r="E517" s="1"/>
      <c r="F517" s="1"/>
      <c r="G517" s="1"/>
      <c r="H517" s="1"/>
      <c r="I517" s="31"/>
      <c r="J517" s="31"/>
      <c r="K517" s="31"/>
    </row>
    <row r="518" spans="1:11" ht="15.75">
      <c r="A518" s="1"/>
      <c r="B518" s="1"/>
      <c r="C518" s="72"/>
      <c r="D518" s="1"/>
      <c r="E518" s="1"/>
      <c r="F518" s="1"/>
      <c r="G518" s="1"/>
      <c r="H518" s="1"/>
      <c r="I518" s="31"/>
      <c r="J518" s="31"/>
      <c r="K518" s="31"/>
    </row>
    <row r="519" spans="1:11" ht="15.75">
      <c r="A519" s="1"/>
      <c r="B519" s="1"/>
      <c r="C519" s="72"/>
      <c r="D519" s="1"/>
      <c r="E519" s="1"/>
      <c r="F519" s="1"/>
      <c r="G519" s="1"/>
      <c r="H519" s="1"/>
      <c r="I519" s="31"/>
      <c r="J519" s="31"/>
      <c r="K519" s="31"/>
    </row>
    <row r="520" spans="1:11" ht="15.75">
      <c r="A520" s="1"/>
      <c r="B520" s="1"/>
      <c r="C520" s="72"/>
      <c r="D520" s="1"/>
      <c r="E520" s="1"/>
      <c r="F520" s="1"/>
      <c r="G520" s="1"/>
      <c r="H520" s="1"/>
      <c r="I520" s="31"/>
      <c r="J520" s="31"/>
      <c r="K520" s="31"/>
    </row>
    <row r="521" spans="1:11" ht="15.75">
      <c r="A521" s="1"/>
      <c r="B521" s="1"/>
      <c r="C521" s="72"/>
      <c r="D521" s="1"/>
      <c r="E521" s="1"/>
      <c r="F521" s="1"/>
      <c r="G521" s="1"/>
      <c r="H521" s="1"/>
      <c r="I521" s="31"/>
      <c r="J521" s="31"/>
      <c r="K521" s="31"/>
    </row>
    <row r="522" spans="1:11" ht="15.75">
      <c r="A522" s="1"/>
      <c r="B522" s="1"/>
      <c r="C522" s="72"/>
      <c r="D522" s="1"/>
      <c r="E522" s="1"/>
      <c r="F522" s="1"/>
      <c r="G522" s="1"/>
      <c r="H522" s="1"/>
      <c r="I522" s="31"/>
      <c r="J522" s="31"/>
      <c r="K522" s="31"/>
    </row>
    <row r="523" spans="1:11" ht="15.75">
      <c r="A523" s="1"/>
      <c r="B523" s="1"/>
      <c r="C523" s="72"/>
      <c r="D523" s="1"/>
      <c r="E523" s="1"/>
      <c r="F523" s="1"/>
      <c r="G523" s="1"/>
      <c r="H523" s="1"/>
      <c r="I523" s="31"/>
      <c r="J523" s="31"/>
      <c r="K523" s="31"/>
    </row>
    <row r="524" spans="1:11" ht="15.75">
      <c r="A524" s="1"/>
      <c r="B524" s="1"/>
      <c r="C524" s="72"/>
      <c r="D524" s="1"/>
      <c r="E524" s="1"/>
      <c r="F524" s="1"/>
      <c r="G524" s="1"/>
      <c r="H524" s="1"/>
      <c r="I524" s="31"/>
      <c r="J524" s="31"/>
      <c r="K524" s="31"/>
    </row>
    <row r="525" spans="1:11" ht="15.75">
      <c r="A525" s="1"/>
      <c r="B525" s="1"/>
      <c r="C525" s="72"/>
      <c r="D525" s="1"/>
      <c r="E525" s="1"/>
      <c r="F525" s="1"/>
      <c r="G525" s="1"/>
      <c r="H525" s="1"/>
      <c r="I525" s="31"/>
      <c r="J525" s="31"/>
      <c r="K525" s="31"/>
    </row>
    <row r="526" spans="1:11" ht="15.75">
      <c r="A526" s="1"/>
      <c r="B526" s="1"/>
      <c r="C526" s="72"/>
      <c r="D526" s="1"/>
      <c r="E526" s="1"/>
      <c r="F526" s="1"/>
      <c r="G526" s="1"/>
      <c r="H526" s="1"/>
      <c r="I526" s="31"/>
      <c r="J526" s="31"/>
      <c r="K526" s="31"/>
    </row>
    <row r="527" spans="1:11" ht="15.75">
      <c r="A527" s="1"/>
      <c r="B527" s="1"/>
      <c r="C527" s="72"/>
      <c r="D527" s="1"/>
      <c r="E527" s="1"/>
      <c r="F527" s="1"/>
      <c r="G527" s="1"/>
      <c r="H527" s="1"/>
      <c r="I527" s="31"/>
      <c r="J527" s="31"/>
      <c r="K527" s="31"/>
    </row>
    <row r="528" spans="1:11" ht="15.75">
      <c r="A528" s="1"/>
      <c r="B528" s="1"/>
      <c r="C528" s="72"/>
      <c r="D528" s="1"/>
      <c r="E528" s="1"/>
      <c r="F528" s="1"/>
      <c r="G528" s="1"/>
      <c r="H528" s="1"/>
      <c r="I528" s="31"/>
      <c r="J528" s="31"/>
      <c r="K528" s="31"/>
    </row>
    <row r="529" spans="1:11" ht="15.75">
      <c r="A529" s="1"/>
      <c r="B529" s="1"/>
      <c r="C529" s="72"/>
      <c r="D529" s="1"/>
      <c r="E529" s="1"/>
      <c r="F529" s="1"/>
      <c r="G529" s="1"/>
      <c r="H529" s="1"/>
      <c r="I529" s="31"/>
      <c r="J529" s="31"/>
      <c r="K529" s="31"/>
    </row>
    <row r="530" spans="1:11" ht="15.75">
      <c r="A530" s="1"/>
      <c r="B530" s="1"/>
      <c r="C530" s="72"/>
      <c r="D530" s="1"/>
      <c r="E530" s="1"/>
      <c r="F530" s="1"/>
      <c r="G530" s="1"/>
      <c r="H530" s="1"/>
      <c r="I530" s="31"/>
      <c r="J530" s="31"/>
      <c r="K530" s="31"/>
    </row>
    <row r="531" spans="1:11" ht="15.75">
      <c r="A531" s="1"/>
      <c r="B531" s="1"/>
      <c r="C531" s="72"/>
      <c r="D531" s="1"/>
      <c r="E531" s="1"/>
      <c r="F531" s="1"/>
      <c r="G531" s="1"/>
      <c r="H531" s="1"/>
      <c r="I531" s="31"/>
      <c r="J531" s="31"/>
      <c r="K531" s="31"/>
    </row>
    <row r="532" spans="1:11" ht="15.75">
      <c r="A532" s="1"/>
      <c r="B532" s="1"/>
      <c r="C532" s="72"/>
      <c r="D532" s="1"/>
      <c r="E532" s="1"/>
      <c r="F532" s="1"/>
      <c r="G532" s="1"/>
      <c r="H532" s="1"/>
      <c r="I532" s="31"/>
      <c r="J532" s="31"/>
      <c r="K532" s="31"/>
    </row>
    <row r="533" spans="1:11" ht="15.75">
      <c r="A533" s="1"/>
      <c r="B533" s="1"/>
      <c r="C533" s="72"/>
      <c r="D533" s="1"/>
      <c r="E533" s="1"/>
      <c r="F533" s="1"/>
      <c r="G533" s="1"/>
      <c r="H533" s="1"/>
      <c r="I533" s="31"/>
      <c r="J533" s="31"/>
      <c r="K533" s="31"/>
    </row>
    <row r="534" spans="1:11" ht="15.75">
      <c r="A534" s="1"/>
      <c r="B534" s="1"/>
      <c r="C534" s="72"/>
      <c r="D534" s="1"/>
      <c r="E534" s="1"/>
      <c r="F534" s="1"/>
      <c r="G534" s="1"/>
      <c r="H534" s="1"/>
      <c r="I534" s="31"/>
      <c r="J534" s="31"/>
      <c r="K534" s="31"/>
    </row>
    <row r="535" spans="1:11" ht="15.75">
      <c r="A535" s="1"/>
      <c r="B535" s="1"/>
      <c r="C535" s="72"/>
      <c r="D535" s="1"/>
      <c r="E535" s="1"/>
      <c r="F535" s="1"/>
      <c r="G535" s="1"/>
      <c r="H535" s="1"/>
      <c r="I535" s="31"/>
      <c r="J535" s="31"/>
      <c r="K535" s="31"/>
    </row>
    <row r="536" spans="1:11" ht="15.75">
      <c r="A536" s="1"/>
      <c r="B536" s="1"/>
      <c r="C536" s="72"/>
      <c r="D536" s="1"/>
      <c r="E536" s="1"/>
      <c r="F536" s="1"/>
      <c r="G536" s="1"/>
      <c r="H536" s="1"/>
      <c r="I536" s="31"/>
      <c r="J536" s="31"/>
      <c r="K536" s="31"/>
    </row>
    <row r="537" spans="1:11" ht="15.75">
      <c r="A537" s="1"/>
      <c r="B537" s="1"/>
      <c r="C537" s="72"/>
      <c r="D537" s="1"/>
      <c r="E537" s="1"/>
      <c r="F537" s="1"/>
      <c r="G537" s="1"/>
      <c r="H537" s="1"/>
      <c r="I537" s="31"/>
      <c r="J537" s="31"/>
      <c r="K537" s="31"/>
    </row>
    <row r="538" spans="1:11" ht="15.75">
      <c r="A538" s="1"/>
      <c r="B538" s="1"/>
      <c r="C538" s="72"/>
      <c r="D538" s="1"/>
      <c r="E538" s="1"/>
      <c r="F538" s="1"/>
      <c r="G538" s="1"/>
      <c r="H538" s="1"/>
      <c r="I538" s="31"/>
      <c r="J538" s="31"/>
      <c r="K538" s="31"/>
    </row>
    <row r="539" spans="1:11" ht="15.75">
      <c r="A539" s="1"/>
      <c r="B539" s="1"/>
      <c r="C539" s="72"/>
      <c r="D539" s="1"/>
      <c r="E539" s="1"/>
      <c r="F539" s="1"/>
      <c r="G539" s="1"/>
      <c r="H539" s="1"/>
      <c r="I539" s="31"/>
      <c r="J539" s="31"/>
      <c r="K539" s="31"/>
    </row>
    <row r="540" spans="1:11" ht="15.75">
      <c r="A540" s="1"/>
      <c r="B540" s="1"/>
      <c r="C540" s="72"/>
      <c r="D540" s="1"/>
      <c r="E540" s="1"/>
      <c r="F540" s="1"/>
      <c r="G540" s="1"/>
      <c r="H540" s="1"/>
      <c r="I540" s="31"/>
      <c r="J540" s="31"/>
      <c r="K540" s="31"/>
    </row>
    <row r="541" spans="1:11" ht="15.75">
      <c r="A541" s="1"/>
      <c r="B541" s="1"/>
      <c r="C541" s="72"/>
      <c r="D541" s="1"/>
      <c r="E541" s="1"/>
      <c r="F541" s="1"/>
      <c r="G541" s="1"/>
      <c r="H541" s="1"/>
      <c r="I541" s="31"/>
      <c r="J541" s="31"/>
      <c r="K541" s="31"/>
    </row>
    <row r="542" spans="1:11" ht="15.75">
      <c r="A542" s="1"/>
      <c r="B542" s="1"/>
      <c r="C542" s="72"/>
      <c r="D542" s="1"/>
      <c r="E542" s="1"/>
      <c r="F542" s="1"/>
      <c r="G542" s="1"/>
      <c r="H542" s="1"/>
      <c r="I542" s="31"/>
      <c r="J542" s="31"/>
      <c r="K542" s="31"/>
    </row>
    <row r="543" spans="1:11" ht="15.75">
      <c r="A543" s="1"/>
      <c r="B543" s="1"/>
      <c r="C543" s="72"/>
      <c r="D543" s="1"/>
      <c r="E543" s="1"/>
      <c r="F543" s="1"/>
      <c r="G543" s="1"/>
      <c r="H543" s="1"/>
      <c r="I543" s="31"/>
      <c r="J543" s="31"/>
      <c r="K543" s="31"/>
    </row>
    <row r="544" spans="1:11" ht="15.75">
      <c r="A544" s="1"/>
      <c r="B544" s="1"/>
      <c r="C544" s="72"/>
      <c r="D544" s="1"/>
      <c r="E544" s="1"/>
      <c r="F544" s="1"/>
      <c r="G544" s="1"/>
      <c r="H544" s="1"/>
      <c r="I544" s="31"/>
      <c r="J544" s="31"/>
      <c r="K544" s="31"/>
    </row>
    <row r="545" spans="1:11" ht="15.75">
      <c r="A545" s="1"/>
      <c r="B545" s="1"/>
      <c r="C545" s="72"/>
      <c r="D545" s="1"/>
      <c r="E545" s="1"/>
      <c r="F545" s="1"/>
      <c r="G545" s="1"/>
      <c r="H545" s="1"/>
      <c r="I545" s="31"/>
      <c r="J545" s="31"/>
      <c r="K545" s="31"/>
    </row>
    <row r="546" spans="1:11" ht="15.75">
      <c r="A546" s="1"/>
      <c r="B546" s="1"/>
      <c r="C546" s="72"/>
      <c r="D546" s="1"/>
      <c r="E546" s="1"/>
      <c r="F546" s="1"/>
      <c r="G546" s="1"/>
      <c r="H546" s="1"/>
      <c r="I546" s="31"/>
      <c r="J546" s="31"/>
      <c r="K546" s="31"/>
    </row>
    <row r="547" spans="1:11" ht="15.75">
      <c r="A547" s="1"/>
      <c r="B547" s="1"/>
      <c r="C547" s="72"/>
      <c r="D547" s="1"/>
      <c r="E547" s="1"/>
      <c r="F547" s="1"/>
      <c r="G547" s="1"/>
      <c r="H547" s="1"/>
      <c r="I547" s="31"/>
      <c r="J547" s="31"/>
      <c r="K547" s="31"/>
    </row>
    <row r="548" spans="1:11" ht="15.75">
      <c r="A548" s="1"/>
      <c r="B548" s="1"/>
      <c r="C548" s="72"/>
      <c r="D548" s="1"/>
      <c r="E548" s="1"/>
      <c r="F548" s="1"/>
      <c r="G548" s="1"/>
      <c r="H548" s="1"/>
      <c r="I548" s="31"/>
      <c r="J548" s="31"/>
      <c r="K548" s="31"/>
    </row>
    <row r="549" spans="1:11" ht="15.75">
      <c r="A549" s="1"/>
      <c r="B549" s="1"/>
      <c r="C549" s="72"/>
      <c r="D549" s="1"/>
      <c r="E549" s="1"/>
      <c r="F549" s="1"/>
      <c r="G549" s="1"/>
      <c r="H549" s="1"/>
      <c r="I549" s="31"/>
      <c r="J549" s="31"/>
      <c r="K549" s="31"/>
    </row>
    <row r="550" spans="1:11" ht="15.75">
      <c r="A550" s="1"/>
      <c r="B550" s="1"/>
      <c r="C550" s="72"/>
      <c r="D550" s="1"/>
      <c r="E550" s="1"/>
      <c r="F550" s="1"/>
      <c r="G550" s="1"/>
      <c r="H550" s="1"/>
      <c r="I550" s="31"/>
      <c r="J550" s="31"/>
      <c r="K550" s="31"/>
    </row>
    <row r="551" spans="1:11" ht="15.75">
      <c r="A551" s="1"/>
      <c r="B551" s="1"/>
      <c r="C551" s="72"/>
      <c r="D551" s="1"/>
      <c r="E551" s="1"/>
      <c r="F551" s="1"/>
      <c r="G551" s="1"/>
      <c r="H551" s="1"/>
      <c r="I551" s="31"/>
      <c r="J551" s="31"/>
      <c r="K551" s="31"/>
    </row>
    <row r="552" spans="1:11" ht="15.75">
      <c r="A552" s="1"/>
      <c r="B552" s="1"/>
      <c r="C552" s="72"/>
      <c r="D552" s="1"/>
      <c r="E552" s="1"/>
      <c r="F552" s="1"/>
      <c r="G552" s="1"/>
      <c r="H552" s="1"/>
      <c r="I552" s="31"/>
      <c r="J552" s="31"/>
      <c r="K552" s="31"/>
    </row>
    <row r="553" spans="1:11" ht="15.75">
      <c r="A553" s="1"/>
      <c r="B553" s="1"/>
      <c r="C553" s="72"/>
      <c r="D553" s="1"/>
      <c r="E553" s="1"/>
      <c r="F553" s="1"/>
      <c r="G553" s="1"/>
      <c r="H553" s="1"/>
      <c r="I553" s="31"/>
      <c r="J553" s="31"/>
      <c r="K553" s="31"/>
    </row>
    <row r="554" spans="1:11" ht="15.75">
      <c r="A554" s="1"/>
      <c r="B554" s="1"/>
      <c r="C554" s="72"/>
      <c r="D554" s="1"/>
      <c r="E554" s="1"/>
      <c r="F554" s="1"/>
      <c r="G554" s="1"/>
      <c r="H554" s="1"/>
      <c r="I554" s="31"/>
      <c r="J554" s="31"/>
      <c r="K554" s="31"/>
    </row>
    <row r="555" spans="1:11" ht="15.75">
      <c r="A555" s="1"/>
      <c r="B555" s="1"/>
      <c r="C555" s="72"/>
      <c r="D555" s="1"/>
      <c r="E555" s="1"/>
      <c r="F555" s="1"/>
      <c r="G555" s="1"/>
      <c r="H555" s="1"/>
      <c r="I555" s="31"/>
      <c r="J555" s="31"/>
      <c r="K555" s="31"/>
    </row>
    <row r="556" spans="1:11" ht="15.75">
      <c r="A556" s="1"/>
      <c r="B556" s="1"/>
      <c r="C556" s="74"/>
      <c r="D556" s="1"/>
      <c r="E556" s="1"/>
      <c r="F556" s="1"/>
      <c r="G556" s="1"/>
      <c r="H556" s="1"/>
      <c r="I556" s="31"/>
      <c r="J556" s="31"/>
      <c r="K556" s="31"/>
    </row>
    <row r="557" spans="1:11" ht="15.75">
      <c r="A557" s="1"/>
      <c r="B557" s="1"/>
      <c r="C557" s="1"/>
      <c r="D557" s="1"/>
      <c r="E557" s="1"/>
      <c r="F557" s="1"/>
      <c r="G557" s="1"/>
      <c r="H557" s="1"/>
      <c r="I557" s="31"/>
      <c r="J557" s="31"/>
      <c r="K557" s="31"/>
    </row>
    <row r="558" spans="1:11" ht="15.75">
      <c r="A558" s="1"/>
      <c r="B558" s="1"/>
      <c r="C558" s="1"/>
      <c r="D558" s="1"/>
      <c r="E558" s="1"/>
      <c r="F558" s="1"/>
      <c r="G558" s="1"/>
      <c r="H558" s="1"/>
      <c r="I558" s="31"/>
      <c r="J558" s="31"/>
      <c r="K558" s="31"/>
    </row>
    <row r="559" spans="1:11" ht="15.75">
      <c r="A559" s="1"/>
      <c r="B559" s="1"/>
      <c r="C559" s="1"/>
      <c r="D559" s="1"/>
      <c r="E559" s="1"/>
      <c r="F559" s="1"/>
      <c r="G559" s="1"/>
      <c r="H559" s="1"/>
      <c r="I559" s="31"/>
      <c r="J559" s="31"/>
      <c r="K559" s="31"/>
    </row>
    <row r="560" spans="1:11" ht="15.75">
      <c r="A560" s="1"/>
      <c r="B560" s="1"/>
      <c r="C560" s="1"/>
      <c r="D560" s="1"/>
      <c r="E560" s="1"/>
      <c r="F560" s="1"/>
      <c r="G560" s="1"/>
      <c r="H560" s="1"/>
      <c r="I560" s="31"/>
      <c r="J560" s="31"/>
      <c r="K560" s="31"/>
    </row>
    <row r="561" spans="1:11" ht="15.75">
      <c r="A561" s="1"/>
      <c r="B561" s="1"/>
      <c r="C561" s="1"/>
      <c r="D561" s="1"/>
      <c r="E561" s="1"/>
      <c r="F561" s="1"/>
      <c r="G561" s="1"/>
      <c r="H561" s="1"/>
      <c r="I561" s="31"/>
      <c r="J561" s="31"/>
      <c r="K561" s="31"/>
    </row>
    <row r="562" spans="1:11" ht="15.75">
      <c r="A562" s="1"/>
      <c r="B562" s="1"/>
      <c r="C562" s="1"/>
      <c r="D562" s="1"/>
      <c r="E562" s="1"/>
      <c r="F562" s="1"/>
      <c r="G562" s="1"/>
      <c r="H562" s="1"/>
      <c r="I562" s="31"/>
      <c r="J562" s="31"/>
      <c r="K562" s="31"/>
    </row>
    <row r="563" spans="1:11" ht="15.75">
      <c r="A563" s="1"/>
      <c r="B563" s="1"/>
      <c r="C563" s="1"/>
      <c r="D563" s="1"/>
      <c r="E563" s="1"/>
      <c r="F563" s="1"/>
      <c r="G563" s="1"/>
      <c r="H563" s="1"/>
      <c r="I563" s="31"/>
      <c r="J563" s="31"/>
      <c r="K563" s="31"/>
    </row>
    <row r="564" spans="1:11" ht="15.75">
      <c r="A564" s="1"/>
      <c r="B564" s="1"/>
      <c r="C564" s="1"/>
      <c r="D564" s="1"/>
      <c r="E564" s="1"/>
      <c r="F564" s="1"/>
      <c r="G564" s="1"/>
      <c r="H564" s="1"/>
      <c r="I564" s="31"/>
      <c r="J564" s="31"/>
      <c r="K564" s="31"/>
    </row>
    <row r="565" spans="1:11" ht="15.75">
      <c r="A565" s="1"/>
      <c r="B565" s="1"/>
      <c r="C565" s="1"/>
      <c r="D565" s="1"/>
      <c r="E565" s="1"/>
      <c r="F565" s="1"/>
      <c r="G565" s="1"/>
      <c r="H565" s="1"/>
      <c r="I565" s="31"/>
      <c r="J565" s="31"/>
      <c r="K565" s="31"/>
    </row>
    <row r="566" spans="1:11" ht="15.75">
      <c r="A566" s="1"/>
      <c r="B566" s="1"/>
      <c r="C566" s="1"/>
      <c r="D566" s="1"/>
      <c r="E566" s="1"/>
      <c r="F566" s="1"/>
      <c r="G566" s="1"/>
      <c r="H566" s="1"/>
      <c r="I566" s="31"/>
      <c r="J566" s="31"/>
      <c r="K566" s="31"/>
    </row>
    <row r="567" spans="1:11" ht="15.75">
      <c r="A567" s="1"/>
      <c r="B567" s="1"/>
      <c r="C567" s="1"/>
      <c r="D567" s="1"/>
      <c r="E567" s="1"/>
      <c r="F567" s="1"/>
      <c r="G567" s="1"/>
      <c r="H567" s="1"/>
      <c r="I567" s="31"/>
      <c r="J567" s="31"/>
      <c r="K567" s="31"/>
    </row>
    <row r="568" spans="1:11" ht="15.75">
      <c r="A568" s="1"/>
      <c r="B568" s="1"/>
      <c r="C568" s="1"/>
      <c r="D568" s="1"/>
      <c r="E568" s="1"/>
      <c r="F568" s="1"/>
      <c r="G568" s="1"/>
      <c r="H568" s="1"/>
      <c r="I568" s="31"/>
      <c r="J568" s="31"/>
      <c r="K568" s="31"/>
    </row>
    <row r="569" spans="1:11" ht="15.75">
      <c r="A569" s="1"/>
      <c r="B569" s="1"/>
      <c r="C569" s="1"/>
      <c r="D569" s="1"/>
      <c r="E569" s="1"/>
      <c r="F569" s="1"/>
      <c r="G569" s="1"/>
      <c r="H569" s="1"/>
      <c r="I569" s="31"/>
      <c r="J569" s="31"/>
      <c r="K569" s="31"/>
    </row>
    <row r="570" spans="1:11" ht="15.75">
      <c r="A570" s="1"/>
      <c r="B570" s="1"/>
      <c r="C570" s="1"/>
      <c r="D570" s="1"/>
      <c r="E570" s="1"/>
      <c r="F570" s="1"/>
      <c r="G570" s="1"/>
      <c r="H570" s="1"/>
      <c r="I570" s="31"/>
      <c r="J570" s="31"/>
      <c r="K570" s="31"/>
    </row>
    <row r="571" spans="1:11" ht="15.75">
      <c r="A571" s="1"/>
      <c r="B571" s="1"/>
      <c r="C571" s="1"/>
      <c r="D571" s="1"/>
      <c r="E571" s="1"/>
      <c r="F571" s="1"/>
      <c r="G571" s="1"/>
      <c r="H571" s="1"/>
      <c r="I571" s="31"/>
      <c r="J571" s="31"/>
      <c r="K571" s="31"/>
    </row>
    <row r="572" spans="1:11" ht="15.75">
      <c r="A572" s="1"/>
      <c r="B572" s="1"/>
      <c r="C572" s="1"/>
      <c r="D572" s="1"/>
      <c r="E572" s="1"/>
      <c r="F572" s="1"/>
      <c r="G572" s="1"/>
      <c r="H572" s="1"/>
      <c r="I572" s="31"/>
      <c r="J572" s="31"/>
      <c r="K572" s="31"/>
    </row>
    <row r="573" spans="1:11" ht="15.75">
      <c r="A573" s="1"/>
      <c r="B573" s="1"/>
      <c r="C573" s="1"/>
      <c r="D573" s="1"/>
      <c r="E573" s="1"/>
      <c r="F573" s="1"/>
      <c r="G573" s="1"/>
      <c r="H573" s="1"/>
      <c r="I573" s="31"/>
      <c r="J573" s="31"/>
      <c r="K573" s="31"/>
    </row>
    <row r="574" spans="1:11" ht="15.75">
      <c r="A574" s="1"/>
      <c r="B574" s="1"/>
      <c r="C574" s="1"/>
      <c r="D574" s="1"/>
      <c r="E574" s="1"/>
      <c r="F574" s="1"/>
      <c r="G574" s="1"/>
      <c r="H574" s="1"/>
      <c r="I574" s="31"/>
      <c r="J574" s="31"/>
      <c r="K574" s="31"/>
    </row>
    <row r="575" spans="1:11" ht="15.75">
      <c r="A575" s="1"/>
      <c r="B575" s="1"/>
      <c r="C575" s="1"/>
      <c r="D575" s="1"/>
      <c r="E575" s="1"/>
      <c r="F575" s="1"/>
      <c r="G575" s="1"/>
      <c r="H575" s="1"/>
      <c r="I575" s="31"/>
      <c r="J575" s="31"/>
      <c r="K575" s="31"/>
    </row>
    <row r="576" spans="1:11" ht="15.75">
      <c r="A576" s="1"/>
      <c r="B576" s="1"/>
      <c r="C576" s="1"/>
      <c r="D576" s="1"/>
      <c r="E576" s="1"/>
      <c r="F576" s="1"/>
      <c r="G576" s="1"/>
      <c r="H576" s="1"/>
      <c r="I576" s="31"/>
      <c r="J576" s="31"/>
      <c r="K576" s="31"/>
    </row>
    <row r="577" spans="1:11" ht="15.75">
      <c r="A577" s="1"/>
      <c r="B577" s="1"/>
      <c r="C577" s="1"/>
      <c r="D577" s="1"/>
      <c r="E577" s="1"/>
      <c r="F577" s="1"/>
      <c r="G577" s="1"/>
      <c r="H577" s="1"/>
      <c r="I577" s="31"/>
      <c r="J577" s="31"/>
      <c r="K577" s="31"/>
    </row>
    <row r="578" spans="1:11" ht="15.75">
      <c r="A578" s="1"/>
      <c r="B578" s="1"/>
      <c r="C578" s="1"/>
      <c r="D578" s="1"/>
      <c r="E578" s="1"/>
      <c r="F578" s="1"/>
      <c r="G578" s="1"/>
      <c r="H578" s="1"/>
      <c r="I578" s="31"/>
      <c r="J578" s="31"/>
      <c r="K578" s="31"/>
    </row>
    <row r="579" spans="1:11" ht="15.75">
      <c r="A579" s="1"/>
      <c r="B579" s="1"/>
      <c r="C579" s="1"/>
      <c r="D579" s="1"/>
      <c r="E579" s="1"/>
      <c r="F579" s="1"/>
      <c r="G579" s="1"/>
      <c r="H579" s="1"/>
      <c r="I579" s="31"/>
      <c r="J579" s="31"/>
      <c r="K579" s="31"/>
    </row>
    <row r="580" spans="1:11" ht="15.75">
      <c r="A580" s="1"/>
      <c r="B580" s="1"/>
      <c r="C580" s="1"/>
      <c r="D580" s="1"/>
      <c r="E580" s="1"/>
      <c r="F580" s="1"/>
      <c r="G580" s="1"/>
      <c r="H580" s="1"/>
      <c r="I580" s="31"/>
      <c r="J580" s="31"/>
      <c r="K580" s="31"/>
    </row>
    <row r="581" spans="1:11" ht="15.75">
      <c r="A581" s="1"/>
      <c r="B581" s="1"/>
      <c r="C581" s="1"/>
      <c r="D581" s="1"/>
      <c r="E581" s="1"/>
      <c r="F581" s="1"/>
      <c r="G581" s="1"/>
      <c r="H581" s="1"/>
      <c r="I581" s="31"/>
      <c r="J581" s="31"/>
      <c r="K581" s="31"/>
    </row>
    <row r="582" spans="1:11" ht="15.75">
      <c r="A582" s="1"/>
      <c r="B582" s="1"/>
      <c r="C582" s="1"/>
      <c r="D582" s="1"/>
      <c r="E582" s="1"/>
      <c r="F582" s="1"/>
      <c r="G582" s="1"/>
      <c r="H582" s="1"/>
      <c r="I582" s="31"/>
      <c r="J582" s="31"/>
      <c r="K582" s="31"/>
    </row>
    <row r="583" spans="1:11" ht="15.75">
      <c r="A583" s="1"/>
      <c r="B583" s="1"/>
      <c r="C583" s="1"/>
      <c r="D583" s="1"/>
      <c r="E583" s="1"/>
      <c r="F583" s="1"/>
      <c r="G583" s="1"/>
      <c r="H583" s="1"/>
      <c r="I583" s="31"/>
      <c r="J583" s="31"/>
      <c r="K583" s="31"/>
    </row>
    <row r="584" spans="1:11" ht="15.75">
      <c r="A584" s="1"/>
      <c r="B584" s="1"/>
      <c r="C584" s="1"/>
      <c r="D584" s="1"/>
      <c r="E584" s="1"/>
      <c r="F584" s="1"/>
      <c r="G584" s="1"/>
      <c r="H584" s="1"/>
      <c r="I584" s="31"/>
      <c r="J584" s="31"/>
      <c r="K584" s="31"/>
    </row>
    <row r="585" spans="1:11" ht="15.75">
      <c r="A585" s="1"/>
      <c r="B585" s="1"/>
      <c r="C585" s="1"/>
      <c r="D585" s="1"/>
      <c r="E585" s="1"/>
      <c r="F585" s="1"/>
      <c r="G585" s="1"/>
      <c r="H585" s="1"/>
      <c r="I585" s="31"/>
      <c r="J585" s="31"/>
      <c r="K585" s="31"/>
    </row>
    <row r="586" spans="1:11" ht="15.75">
      <c r="A586" s="1"/>
      <c r="B586" s="1"/>
      <c r="C586" s="1"/>
      <c r="D586" s="1"/>
      <c r="E586" s="1"/>
      <c r="F586" s="1"/>
      <c r="G586" s="1"/>
      <c r="H586" s="1"/>
      <c r="I586" s="31"/>
      <c r="J586" s="31"/>
      <c r="K586" s="31"/>
    </row>
    <row r="587" spans="1:11" ht="15.75">
      <c r="A587" s="1"/>
      <c r="B587" s="1"/>
      <c r="C587" s="1"/>
      <c r="D587" s="1"/>
      <c r="E587" s="1"/>
      <c r="F587" s="1"/>
      <c r="G587" s="1"/>
      <c r="H587" s="1"/>
      <c r="I587" s="31"/>
      <c r="J587" s="31"/>
      <c r="K587" s="31"/>
    </row>
    <row r="588" spans="1:11" ht="15.75">
      <c r="A588" s="1"/>
      <c r="B588" s="1"/>
      <c r="C588" s="1"/>
      <c r="D588" s="1"/>
      <c r="E588" s="1"/>
      <c r="F588" s="1"/>
      <c r="G588" s="1"/>
      <c r="H588" s="1"/>
      <c r="I588" s="31"/>
      <c r="J588" s="31"/>
      <c r="K588" s="31"/>
    </row>
    <row r="589" spans="1:11" ht="15.75">
      <c r="A589" s="1"/>
      <c r="B589" s="1"/>
      <c r="C589" s="1"/>
      <c r="D589" s="1"/>
      <c r="E589" s="1"/>
      <c r="F589" s="1"/>
      <c r="G589" s="1"/>
      <c r="H589" s="1"/>
      <c r="I589" s="31"/>
      <c r="J589" s="31"/>
      <c r="K589" s="31"/>
    </row>
    <row r="590" spans="1:11" ht="15.75">
      <c r="A590" s="1"/>
      <c r="B590" s="1"/>
      <c r="C590" s="1"/>
      <c r="D590" s="1"/>
      <c r="E590" s="1"/>
      <c r="F590" s="1"/>
      <c r="G590" s="1"/>
      <c r="H590" s="1"/>
      <c r="I590" s="31"/>
      <c r="J590" s="31"/>
      <c r="K590" s="31"/>
    </row>
    <row r="591" spans="1:11" ht="15.75">
      <c r="A591" s="1"/>
      <c r="B591" s="1"/>
      <c r="C591" s="1"/>
      <c r="D591" s="1"/>
      <c r="E591" s="1"/>
      <c r="F591" s="1"/>
      <c r="G591" s="1"/>
      <c r="H591" s="1"/>
      <c r="I591" s="31"/>
      <c r="J591" s="31"/>
      <c r="K591" s="31"/>
    </row>
    <row r="592" spans="1:11" ht="15.75">
      <c r="A592" s="1"/>
      <c r="B592" s="1"/>
      <c r="C592" s="1"/>
      <c r="D592" s="1"/>
      <c r="E592" s="1"/>
      <c r="F592" s="1"/>
      <c r="G592" s="1"/>
      <c r="H592" s="1"/>
      <c r="I592" s="31"/>
      <c r="J592" s="31"/>
      <c r="K592" s="31"/>
    </row>
    <row r="593" spans="1:11" ht="15.75">
      <c r="A593" s="1"/>
      <c r="B593" s="1"/>
      <c r="C593" s="1"/>
      <c r="D593" s="1"/>
      <c r="E593" s="1"/>
      <c r="F593" s="1"/>
      <c r="G593" s="1"/>
      <c r="H593" s="1"/>
      <c r="I593" s="31"/>
      <c r="J593" s="31"/>
      <c r="K593" s="31"/>
    </row>
    <row r="594" spans="1:11" ht="15.75">
      <c r="A594" s="1"/>
      <c r="B594" s="1"/>
      <c r="C594" s="1"/>
      <c r="D594" s="1"/>
      <c r="E594" s="1"/>
      <c r="F594" s="1"/>
      <c r="G594" s="1"/>
      <c r="H594" s="1"/>
      <c r="I594" s="31"/>
      <c r="J594" s="31"/>
      <c r="K594" s="31"/>
    </row>
    <row r="595" spans="1:11" ht="15.75">
      <c r="A595" s="1"/>
      <c r="B595" s="1"/>
      <c r="C595" s="1"/>
      <c r="D595" s="1"/>
      <c r="E595" s="1"/>
      <c r="F595" s="1"/>
      <c r="G595" s="1"/>
      <c r="H595" s="1"/>
      <c r="I595" s="31"/>
      <c r="J595" s="31"/>
      <c r="K595" s="31"/>
    </row>
    <row r="596" spans="1:11" ht="15.75">
      <c r="A596" s="1"/>
      <c r="B596" s="1"/>
      <c r="C596" s="1"/>
      <c r="D596" s="1"/>
      <c r="E596" s="1"/>
      <c r="F596" s="1"/>
      <c r="G596" s="1"/>
      <c r="H596" s="1"/>
      <c r="I596" s="31"/>
      <c r="J596" s="31"/>
      <c r="K596" s="31"/>
    </row>
    <row r="597" spans="1:11" ht="15.75">
      <c r="A597" s="1"/>
      <c r="B597" s="1"/>
      <c r="C597" s="1"/>
      <c r="D597" s="1"/>
      <c r="E597" s="1"/>
      <c r="F597" s="1"/>
      <c r="G597" s="1"/>
      <c r="H597" s="1"/>
      <c r="I597" s="31"/>
      <c r="J597" s="31"/>
      <c r="K597" s="31"/>
    </row>
    <row r="598" spans="1:11" ht="15.75">
      <c r="A598" s="1"/>
      <c r="B598" s="1"/>
      <c r="C598" s="1"/>
      <c r="D598" s="1"/>
      <c r="E598" s="1"/>
      <c r="F598" s="1"/>
      <c r="G598" s="1"/>
      <c r="H598" s="1"/>
      <c r="I598" s="31"/>
      <c r="J598" s="31"/>
      <c r="K598" s="31"/>
    </row>
    <row r="599" spans="1:11" ht="15.75">
      <c r="A599" s="1"/>
      <c r="B599" s="1"/>
      <c r="C599" s="1"/>
      <c r="D599" s="1"/>
      <c r="E599" s="1"/>
      <c r="F599" s="1"/>
      <c r="G599" s="1"/>
      <c r="H599" s="1"/>
      <c r="I599" s="31"/>
      <c r="J599" s="31"/>
      <c r="K599" s="31"/>
    </row>
    <row r="600" spans="1:11" ht="15.75">
      <c r="A600" s="1"/>
      <c r="B600" s="1"/>
      <c r="C600" s="1"/>
      <c r="D600" s="1"/>
      <c r="E600" s="1"/>
      <c r="F600" s="1"/>
      <c r="G600" s="1"/>
      <c r="H600" s="1"/>
      <c r="I600" s="31"/>
      <c r="J600" s="31"/>
      <c r="K600" s="31"/>
    </row>
    <row r="601" spans="1:11" ht="15.75">
      <c r="A601" s="1"/>
      <c r="B601" s="1"/>
      <c r="C601" s="1"/>
      <c r="D601" s="1"/>
      <c r="E601" s="1"/>
      <c r="F601" s="1"/>
      <c r="G601" s="1"/>
      <c r="H601" s="1"/>
      <c r="I601" s="31"/>
      <c r="J601" s="31"/>
      <c r="K601" s="31"/>
    </row>
    <row r="602" spans="1:11" ht="15.75">
      <c r="A602" s="1"/>
      <c r="B602" s="1"/>
      <c r="C602" s="1"/>
      <c r="D602" s="1"/>
      <c r="E602" s="1"/>
      <c r="F602" s="1"/>
      <c r="G602" s="1"/>
      <c r="H602" s="1"/>
      <c r="I602" s="31"/>
      <c r="J602" s="31"/>
      <c r="K602" s="31"/>
    </row>
    <row r="603" spans="1:11" ht="15.75">
      <c r="A603" s="1"/>
      <c r="B603" s="1"/>
      <c r="C603" s="1"/>
      <c r="D603" s="1"/>
      <c r="E603" s="1"/>
      <c r="F603" s="1"/>
      <c r="G603" s="1"/>
      <c r="H603" s="1"/>
      <c r="I603" s="31"/>
      <c r="J603" s="31"/>
      <c r="K603" s="31"/>
    </row>
    <row r="604" spans="1:11" ht="15.75">
      <c r="A604" s="1"/>
      <c r="B604" s="1"/>
      <c r="C604" s="1"/>
      <c r="D604" s="1"/>
      <c r="E604" s="1"/>
      <c r="F604" s="1"/>
      <c r="G604" s="1"/>
      <c r="H604" s="1"/>
      <c r="I604" s="31"/>
      <c r="J604" s="31"/>
      <c r="K604" s="31"/>
    </row>
    <row r="605" spans="1:11" ht="15.75">
      <c r="A605" s="1"/>
      <c r="B605" s="1"/>
      <c r="C605" s="1"/>
      <c r="D605" s="1"/>
      <c r="E605" s="1"/>
      <c r="F605" s="1"/>
      <c r="G605" s="1"/>
      <c r="H605" s="1"/>
      <c r="I605" s="31"/>
      <c r="J605" s="31"/>
      <c r="K605" s="31"/>
    </row>
    <row r="606" spans="1:11" ht="15.75">
      <c r="A606" s="1"/>
      <c r="B606" s="1"/>
      <c r="C606" s="1"/>
      <c r="D606" s="1"/>
      <c r="E606" s="1"/>
      <c r="F606" s="1"/>
      <c r="G606" s="1"/>
      <c r="H606" s="1"/>
      <c r="I606" s="31"/>
      <c r="J606" s="31"/>
      <c r="K606" s="31"/>
    </row>
    <row r="607" spans="1:11" ht="15.75">
      <c r="A607" s="1"/>
      <c r="B607" s="1"/>
      <c r="C607" s="1"/>
      <c r="D607" s="1"/>
      <c r="E607" s="1"/>
      <c r="F607" s="1"/>
      <c r="G607" s="1"/>
      <c r="H607" s="1"/>
      <c r="I607" s="31"/>
      <c r="J607" s="31"/>
      <c r="K607" s="31"/>
    </row>
    <row r="608" spans="1:11" ht="15.75">
      <c r="A608" s="1"/>
      <c r="B608" s="1"/>
      <c r="C608" s="1"/>
      <c r="D608" s="1"/>
      <c r="E608" s="1"/>
      <c r="F608" s="1"/>
      <c r="G608" s="1"/>
      <c r="H608" s="1"/>
      <c r="I608" s="31"/>
      <c r="J608" s="31"/>
      <c r="K608" s="31"/>
    </row>
    <row r="609" spans="1:11" ht="15.75">
      <c r="A609" s="1"/>
      <c r="B609" s="1"/>
      <c r="C609" s="1"/>
      <c r="D609" s="1"/>
      <c r="E609" s="1"/>
      <c r="F609" s="1"/>
      <c r="G609" s="1"/>
      <c r="H609" s="1"/>
      <c r="I609" s="31"/>
      <c r="J609" s="31"/>
      <c r="K609" s="31"/>
    </row>
    <row r="610" spans="1:11" ht="15.75">
      <c r="A610" s="1"/>
      <c r="B610" s="1"/>
      <c r="C610" s="1"/>
      <c r="D610" s="1"/>
      <c r="E610" s="1"/>
      <c r="F610" s="1"/>
      <c r="G610" s="1"/>
      <c r="H610" s="1"/>
      <c r="I610" s="31"/>
      <c r="J610" s="31"/>
      <c r="K610" s="31"/>
    </row>
    <row r="611" spans="1:11" ht="15.75">
      <c r="A611" s="1"/>
      <c r="B611" s="1"/>
      <c r="C611" s="1"/>
      <c r="D611" s="1"/>
      <c r="E611" s="1"/>
      <c r="F611" s="1"/>
      <c r="G611" s="1"/>
      <c r="H611" s="1"/>
      <c r="I611" s="31"/>
      <c r="J611" s="31"/>
      <c r="K611" s="31"/>
    </row>
    <row r="612" spans="1:11" ht="15.75">
      <c r="A612" s="1"/>
      <c r="B612" s="1"/>
      <c r="C612" s="1"/>
      <c r="D612" s="1"/>
      <c r="E612" s="1"/>
      <c r="F612" s="1"/>
      <c r="G612" s="1"/>
      <c r="H612" s="1"/>
      <c r="I612" s="31"/>
      <c r="J612" s="31"/>
      <c r="K612" s="31"/>
    </row>
    <row r="613" spans="1:11" ht="15.75">
      <c r="A613" s="1"/>
      <c r="B613" s="1"/>
      <c r="C613" s="1"/>
      <c r="D613" s="1"/>
      <c r="E613" s="1"/>
      <c r="F613" s="1"/>
      <c r="G613" s="1"/>
      <c r="H613" s="1"/>
      <c r="I613" s="31"/>
      <c r="J613" s="31"/>
      <c r="K613" s="31"/>
    </row>
    <row r="614" spans="1:11" ht="15.75">
      <c r="A614" s="1"/>
      <c r="B614" s="1"/>
      <c r="C614" s="1"/>
      <c r="D614" s="1"/>
      <c r="E614" s="1"/>
      <c r="F614" s="1"/>
      <c r="G614" s="1"/>
      <c r="H614" s="1"/>
      <c r="I614" s="31"/>
      <c r="J614" s="31"/>
      <c r="K614" s="31"/>
    </row>
    <row r="615" spans="1:11" ht="15.75">
      <c r="A615" s="1"/>
      <c r="B615" s="1"/>
      <c r="C615" s="1"/>
      <c r="D615" s="1"/>
      <c r="E615" s="1"/>
      <c r="F615" s="1"/>
      <c r="G615" s="1"/>
      <c r="H615" s="1"/>
      <c r="I615" s="31"/>
      <c r="J615" s="31"/>
      <c r="K615" s="31"/>
    </row>
    <row r="616" spans="1:11" ht="15.75">
      <c r="A616" s="1"/>
      <c r="B616" s="1"/>
      <c r="C616" s="1"/>
      <c r="D616" s="1"/>
      <c r="E616" s="1"/>
      <c r="F616" s="1"/>
      <c r="G616" s="1"/>
      <c r="H616" s="1"/>
      <c r="I616" s="31"/>
      <c r="J616" s="31"/>
      <c r="K616" s="31"/>
    </row>
    <row r="617" spans="1:11" ht="15.75">
      <c r="A617" s="1"/>
      <c r="B617" s="1"/>
      <c r="C617" s="1"/>
      <c r="D617" s="1"/>
      <c r="E617" s="1"/>
      <c r="F617" s="1"/>
      <c r="G617" s="1"/>
      <c r="H617" s="1"/>
      <c r="I617" s="31"/>
      <c r="J617" s="31"/>
      <c r="K617" s="31"/>
    </row>
    <row r="618" spans="1:11" ht="15.75">
      <c r="A618" s="1"/>
      <c r="B618" s="1"/>
      <c r="C618" s="1"/>
      <c r="D618" s="1"/>
      <c r="E618" s="1"/>
      <c r="F618" s="1"/>
      <c r="G618" s="1"/>
      <c r="H618" s="1"/>
      <c r="I618" s="31"/>
      <c r="J618" s="31"/>
      <c r="K618" s="31"/>
    </row>
    <row r="619" spans="1:11" ht="15.75">
      <c r="A619" s="1"/>
      <c r="B619" s="1"/>
      <c r="C619" s="1"/>
      <c r="D619" s="1"/>
      <c r="E619" s="1"/>
      <c r="F619" s="1"/>
      <c r="G619" s="1"/>
      <c r="H619" s="1"/>
      <c r="I619" s="31"/>
      <c r="J619" s="31"/>
      <c r="K619" s="31"/>
    </row>
    <row r="620" spans="1:11" ht="15.75">
      <c r="A620" s="1"/>
      <c r="B620" s="1"/>
      <c r="C620" s="1"/>
      <c r="D620" s="1"/>
      <c r="E620" s="1"/>
      <c r="F620" s="1"/>
      <c r="G620" s="1"/>
      <c r="H620" s="1"/>
      <c r="I620" s="31"/>
      <c r="J620" s="31"/>
      <c r="K620" s="31"/>
    </row>
    <row r="621" spans="1:11" ht="15.75">
      <c r="A621" s="1"/>
      <c r="B621" s="1"/>
      <c r="C621" s="1"/>
      <c r="D621" s="1"/>
      <c r="E621" s="1"/>
      <c r="F621" s="1"/>
      <c r="G621" s="1"/>
      <c r="H621" s="1"/>
      <c r="I621" s="31"/>
      <c r="J621" s="31"/>
      <c r="K621" s="31"/>
    </row>
    <row r="622" spans="1:11" ht="15.75">
      <c r="A622" s="1"/>
      <c r="B622" s="1"/>
      <c r="C622" s="1"/>
      <c r="D622" s="1"/>
      <c r="E622" s="1"/>
      <c r="F622" s="1"/>
      <c r="G622" s="1"/>
      <c r="H622" s="1"/>
      <c r="I622" s="31"/>
      <c r="J622" s="31"/>
      <c r="K622" s="31"/>
    </row>
    <row r="623" spans="1:11" ht="15.75">
      <c r="A623" s="1"/>
      <c r="B623" s="1"/>
      <c r="C623" s="1"/>
      <c r="D623" s="1"/>
      <c r="E623" s="1"/>
      <c r="F623" s="1"/>
      <c r="G623" s="1"/>
      <c r="H623" s="1"/>
      <c r="I623" s="31"/>
      <c r="J623" s="31"/>
      <c r="K623" s="31"/>
    </row>
    <row r="624" spans="1:11" ht="15.75">
      <c r="A624" s="1"/>
      <c r="B624" s="1"/>
      <c r="C624" s="1"/>
      <c r="D624" s="1"/>
      <c r="E624" s="1"/>
      <c r="F624" s="1"/>
      <c r="G624" s="1"/>
      <c r="H624" s="1"/>
      <c r="I624" s="31"/>
      <c r="J624" s="31"/>
      <c r="K624" s="31"/>
    </row>
    <row r="625" spans="1:11" ht="15.75">
      <c r="A625" s="1"/>
      <c r="B625" s="1"/>
      <c r="C625" s="1"/>
      <c r="D625" s="1"/>
      <c r="E625" s="1"/>
      <c r="F625" s="1"/>
      <c r="G625" s="1"/>
      <c r="H625" s="1"/>
      <c r="I625" s="31"/>
      <c r="J625" s="31"/>
      <c r="K625" s="31"/>
    </row>
    <row r="626" spans="1:11" ht="15.75">
      <c r="A626" s="1"/>
      <c r="B626" s="1"/>
      <c r="C626" s="1"/>
      <c r="D626" s="1"/>
      <c r="E626" s="1"/>
      <c r="F626" s="1"/>
      <c r="G626" s="1"/>
      <c r="H626" s="1"/>
      <c r="I626" s="31"/>
      <c r="J626" s="31"/>
      <c r="K626" s="31"/>
    </row>
    <row r="627" spans="1:11" ht="15.75">
      <c r="A627" s="1"/>
      <c r="B627" s="1"/>
      <c r="C627" s="1"/>
      <c r="D627" s="1"/>
      <c r="E627" s="1"/>
      <c r="F627" s="1"/>
      <c r="G627" s="1"/>
      <c r="H627" s="1"/>
      <c r="I627" s="31"/>
      <c r="J627" s="31"/>
      <c r="K627" s="31"/>
    </row>
    <row r="628" spans="1:11" ht="15.75">
      <c r="A628" s="1"/>
      <c r="B628" s="1"/>
      <c r="C628" s="1"/>
      <c r="D628" s="1"/>
      <c r="E628" s="1"/>
      <c r="F628" s="1"/>
      <c r="G628" s="1"/>
      <c r="H628" s="1"/>
      <c r="I628" s="31"/>
      <c r="J628" s="31"/>
      <c r="K628" s="31"/>
    </row>
    <row r="629" spans="1:11" ht="15.75">
      <c r="A629" s="1"/>
      <c r="B629" s="1"/>
      <c r="C629" s="1"/>
      <c r="D629" s="1"/>
      <c r="E629" s="1"/>
      <c r="F629" s="1"/>
      <c r="G629" s="1"/>
      <c r="H629" s="1"/>
      <c r="I629" s="31"/>
      <c r="J629" s="31"/>
      <c r="K629" s="31"/>
    </row>
    <row r="630" spans="1:11" ht="15.75">
      <c r="A630" s="1"/>
      <c r="B630" s="1"/>
      <c r="C630" s="1"/>
      <c r="D630" s="1"/>
      <c r="E630" s="1"/>
      <c r="F630" s="1"/>
      <c r="G630" s="1"/>
      <c r="H630" s="1"/>
      <c r="I630" s="31"/>
      <c r="J630" s="31"/>
      <c r="K630" s="31"/>
    </row>
    <row r="631" spans="1:11" ht="15.75">
      <c r="A631" s="1"/>
      <c r="B631" s="1"/>
      <c r="C631" s="1"/>
      <c r="D631" s="1"/>
      <c r="E631" s="1"/>
      <c r="F631" s="1"/>
      <c r="G631" s="1"/>
      <c r="H631" s="1"/>
      <c r="I631" s="31"/>
      <c r="J631" s="31"/>
      <c r="K631" s="31"/>
    </row>
    <row r="632" spans="1:11" ht="15.75">
      <c r="A632" s="1"/>
      <c r="B632" s="1"/>
      <c r="C632" s="1"/>
      <c r="D632" s="1"/>
      <c r="E632" s="1"/>
      <c r="F632" s="1"/>
      <c r="G632" s="1"/>
      <c r="H632" s="1"/>
      <c r="I632" s="31"/>
      <c r="J632" s="31"/>
      <c r="K632" s="31"/>
    </row>
    <row r="633" spans="1:11" ht="15.75">
      <c r="A633" s="1"/>
      <c r="B633" s="1"/>
      <c r="C633" s="1"/>
      <c r="D633" s="1"/>
      <c r="E633" s="1"/>
      <c r="F633" s="1"/>
      <c r="G633" s="1"/>
      <c r="H633" s="1"/>
      <c r="I633" s="31"/>
      <c r="J633" s="31"/>
      <c r="K633" s="31"/>
    </row>
  </sheetData>
  <sheetProtection selectLockedCells="1" selectUnlockedCells="1"/>
  <mergeCells count="5">
    <mergeCell ref="B10:H10"/>
    <mergeCell ref="I204:I205"/>
    <mergeCell ref="I302:I305"/>
    <mergeCell ref="B509:H509"/>
    <mergeCell ref="E9:H9"/>
  </mergeCells>
  <printOptions/>
  <pageMargins left="0" right="0" top="0.7479166666666667" bottom="0.7479166666666667" header="0.5118055555555555" footer="0.5118055555555555"/>
  <pageSetup horizontalDpi="300" verticalDpi="3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52"/>
  <sheetViews>
    <sheetView zoomScalePageLayoutView="0" workbookViewId="0" topLeftCell="A1">
      <selection activeCell="A2" sqref="A2:I39"/>
    </sheetView>
  </sheetViews>
  <sheetFormatPr defaultColWidth="9.00390625" defaultRowHeight="12.75"/>
  <cols>
    <col min="2" max="2" width="64.25390625" style="0" customWidth="1"/>
    <col min="3" max="3" width="7.25390625" style="0" customWidth="1"/>
    <col min="5" max="5" width="11.875" style="0" customWidth="1"/>
    <col min="6" max="6" width="19.875" style="0" customWidth="1"/>
    <col min="8" max="8" width="16.75390625" style="0" customWidth="1"/>
    <col min="9" max="9" width="17.125" style="0" customWidth="1"/>
  </cols>
  <sheetData>
    <row r="1" spans="1:11" ht="15.75">
      <c r="A1" s="1"/>
      <c r="B1" s="1"/>
      <c r="C1" s="1"/>
      <c r="D1" s="1"/>
      <c r="E1" s="1"/>
      <c r="F1" s="1"/>
      <c r="G1" s="1"/>
      <c r="H1" s="1"/>
      <c r="I1" s="31"/>
      <c r="J1" s="31"/>
      <c r="K1" s="31"/>
    </row>
    <row r="2" spans="1:11" ht="31.5" customHeight="1">
      <c r="A2" s="1"/>
      <c r="B2" s="1"/>
      <c r="C2" s="1"/>
      <c r="D2" s="1"/>
      <c r="E2" s="1"/>
      <c r="F2" s="1"/>
      <c r="G2" s="1"/>
      <c r="I2" s="2" t="s">
        <v>681</v>
      </c>
      <c r="J2" s="31"/>
      <c r="K2" s="31"/>
    </row>
    <row r="3" spans="1:11" ht="15.75">
      <c r="A3" s="1"/>
      <c r="B3" s="1"/>
      <c r="C3" s="1"/>
      <c r="D3" s="1"/>
      <c r="E3" s="1"/>
      <c r="F3" s="1"/>
      <c r="G3" s="1"/>
      <c r="I3" s="2" t="s">
        <v>1</v>
      </c>
      <c r="J3" s="31"/>
      <c r="K3" s="31"/>
    </row>
    <row r="4" spans="1:11" ht="15.75">
      <c r="A4" s="1"/>
      <c r="B4" s="1"/>
      <c r="C4" s="1"/>
      <c r="D4" s="1"/>
      <c r="E4" s="1"/>
      <c r="F4" s="1"/>
      <c r="G4" s="1"/>
      <c r="I4" s="2" t="s">
        <v>2</v>
      </c>
      <c r="J4" s="31"/>
      <c r="K4" s="31"/>
    </row>
    <row r="5" spans="1:11" ht="15.75">
      <c r="A5" s="1"/>
      <c r="B5" s="1"/>
      <c r="C5" s="1"/>
      <c r="D5" s="1"/>
      <c r="E5" s="1"/>
      <c r="F5" s="235" t="s">
        <v>855</v>
      </c>
      <c r="G5" s="235"/>
      <c r="H5" s="235"/>
      <c r="I5" s="235"/>
      <c r="J5" s="31"/>
      <c r="K5" s="31"/>
    </row>
    <row r="6" spans="1:11" ht="15.75">
      <c r="A6" s="1"/>
      <c r="B6" s="1"/>
      <c r="C6" s="1"/>
      <c r="D6" s="1"/>
      <c r="E6" s="1"/>
      <c r="F6" s="1"/>
      <c r="G6" s="1"/>
      <c r="I6" s="2" t="s">
        <v>114</v>
      </c>
      <c r="J6" s="31"/>
      <c r="K6" s="31"/>
    </row>
    <row r="7" spans="1:11" ht="15.75">
      <c r="A7" s="1"/>
      <c r="B7" s="1"/>
      <c r="C7" s="1"/>
      <c r="D7" s="1"/>
      <c r="E7" s="1"/>
      <c r="F7" s="1"/>
      <c r="G7" s="1"/>
      <c r="I7" s="2" t="s">
        <v>660</v>
      </c>
      <c r="J7" s="31"/>
      <c r="K7" s="31"/>
    </row>
    <row r="8" spans="1:11" ht="15.75">
      <c r="A8" s="1"/>
      <c r="B8" s="1"/>
      <c r="C8" s="1"/>
      <c r="D8" s="1"/>
      <c r="E8" s="1"/>
      <c r="F8" s="1"/>
      <c r="G8" s="1"/>
      <c r="I8" s="2" t="s">
        <v>661</v>
      </c>
      <c r="J8" s="31"/>
      <c r="K8" s="31"/>
    </row>
    <row r="9" spans="1:11" ht="15.75">
      <c r="A9" s="1"/>
      <c r="B9" s="1"/>
      <c r="C9" s="1"/>
      <c r="D9" s="1"/>
      <c r="E9" s="1"/>
      <c r="F9" s="235" t="s">
        <v>852</v>
      </c>
      <c r="G9" s="235"/>
      <c r="H9" s="235"/>
      <c r="I9" s="235"/>
      <c r="J9" s="31"/>
      <c r="K9" s="31"/>
    </row>
    <row r="10" spans="1:11" ht="69.75" customHeight="1">
      <c r="A10" s="1"/>
      <c r="B10" s="236" t="s">
        <v>671</v>
      </c>
      <c r="C10" s="236"/>
      <c r="D10" s="236"/>
      <c r="E10" s="236"/>
      <c r="F10" s="236"/>
      <c r="G10" s="236"/>
      <c r="H10" s="236"/>
      <c r="I10" s="236"/>
      <c r="J10" s="31"/>
      <c r="K10" s="31"/>
    </row>
    <row r="11" spans="1:11" ht="37.5" customHeight="1" thickBot="1">
      <c r="A11" s="1"/>
      <c r="B11" s="32"/>
      <c r="C11" s="32"/>
      <c r="D11" s="32"/>
      <c r="E11" s="32"/>
      <c r="F11" s="32"/>
      <c r="G11" s="32"/>
      <c r="I11" s="2" t="s">
        <v>4</v>
      </c>
      <c r="J11" s="31"/>
      <c r="K11" s="31"/>
    </row>
    <row r="12" spans="1:14" ht="31.5">
      <c r="A12" s="1"/>
      <c r="B12" s="33" t="s">
        <v>159</v>
      </c>
      <c r="C12" s="34" t="s">
        <v>162</v>
      </c>
      <c r="D12" s="34" t="s">
        <v>163</v>
      </c>
      <c r="E12" s="34" t="s">
        <v>164</v>
      </c>
      <c r="F12" s="34" t="s">
        <v>165</v>
      </c>
      <c r="G12" s="34" t="s">
        <v>166</v>
      </c>
      <c r="H12" s="35" t="s">
        <v>669</v>
      </c>
      <c r="I12" s="35" t="s">
        <v>670</v>
      </c>
      <c r="J12" s="31"/>
      <c r="K12" s="31"/>
      <c r="L12" s="31"/>
      <c r="M12" s="31"/>
      <c r="N12" s="31"/>
    </row>
    <row r="13" spans="1:14" ht="15.75">
      <c r="A13" s="1"/>
      <c r="B13" s="36">
        <v>1</v>
      </c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37">
        <v>7</v>
      </c>
      <c r="I13" s="37">
        <v>8</v>
      </c>
      <c r="J13" s="31"/>
      <c r="K13" s="31"/>
      <c r="L13" s="31"/>
      <c r="M13" s="31"/>
      <c r="N13" s="31"/>
    </row>
    <row r="14" spans="1:14" ht="15.75">
      <c r="A14" s="1"/>
      <c r="B14" s="38" t="s">
        <v>167</v>
      </c>
      <c r="C14" s="39"/>
      <c r="D14" s="9"/>
      <c r="E14" s="9"/>
      <c r="F14" s="9"/>
      <c r="G14" s="9"/>
      <c r="H14" s="102">
        <f>H16+H236+H348+H15</f>
        <v>508093122</v>
      </c>
      <c r="I14" s="102">
        <f>I16+I236+I348+I15</f>
        <v>434679581</v>
      </c>
      <c r="J14" s="31"/>
      <c r="K14" s="31"/>
      <c r="L14" s="31"/>
      <c r="M14" s="31"/>
      <c r="N14" s="31"/>
    </row>
    <row r="15" spans="1:14" ht="15.75">
      <c r="A15" s="1"/>
      <c r="B15" s="155" t="s">
        <v>665</v>
      </c>
      <c r="C15" s="39"/>
      <c r="D15" s="9"/>
      <c r="E15" s="9"/>
      <c r="F15" s="9"/>
      <c r="G15" s="9"/>
      <c r="H15" s="102">
        <v>6258330</v>
      </c>
      <c r="I15" s="102">
        <v>9232186</v>
      </c>
      <c r="J15" s="31"/>
      <c r="K15" s="31"/>
      <c r="L15" s="31"/>
      <c r="M15" s="31"/>
      <c r="N15" s="31"/>
    </row>
    <row r="16" spans="1:14" ht="15.75">
      <c r="A16" s="1"/>
      <c r="B16" s="38" t="s">
        <v>168</v>
      </c>
      <c r="C16" s="41" t="s">
        <v>160</v>
      </c>
      <c r="D16" s="9"/>
      <c r="E16" s="9"/>
      <c r="F16" s="9"/>
      <c r="G16" s="9"/>
      <c r="H16" s="102">
        <f>H17+H131+H138+H155+H184+H229+H177</f>
        <v>107646596</v>
      </c>
      <c r="I16" s="102">
        <f>I17+I131+I138+I155+I184+I229+I177</f>
        <v>92854347</v>
      </c>
      <c r="J16" s="31"/>
      <c r="K16" s="31"/>
      <c r="L16" s="31"/>
      <c r="M16" s="31"/>
      <c r="N16" s="31"/>
    </row>
    <row r="17" spans="1:14" ht="15.75">
      <c r="A17" s="1"/>
      <c r="B17" s="38" t="s">
        <v>169</v>
      </c>
      <c r="C17" s="41" t="s">
        <v>160</v>
      </c>
      <c r="D17" s="41" t="s">
        <v>170</v>
      </c>
      <c r="E17" s="41"/>
      <c r="F17" s="5"/>
      <c r="G17" s="41"/>
      <c r="H17" s="103">
        <f>H18+H23+H29+H68+H80+H85</f>
        <v>48580404</v>
      </c>
      <c r="I17" s="103">
        <f>I18+I23+I29+I68+I80+I85</f>
        <v>48617204</v>
      </c>
      <c r="J17" s="31"/>
      <c r="K17" s="31"/>
      <c r="L17" s="31"/>
      <c r="M17" s="31"/>
      <c r="N17" s="31"/>
    </row>
    <row r="18" spans="1:14" ht="31.5">
      <c r="A18" s="1"/>
      <c r="B18" s="43" t="s">
        <v>171</v>
      </c>
      <c r="C18" s="41" t="s">
        <v>160</v>
      </c>
      <c r="D18" s="41" t="s">
        <v>170</v>
      </c>
      <c r="E18" s="41" t="s">
        <v>172</v>
      </c>
      <c r="F18" s="15"/>
      <c r="G18" s="18"/>
      <c r="H18" s="103">
        <f aca="true" t="shared" si="0" ref="H18:I21">H19</f>
        <v>1677465</v>
      </c>
      <c r="I18" s="103">
        <f t="shared" si="0"/>
        <v>1677465</v>
      </c>
      <c r="J18" s="31"/>
      <c r="K18" s="31"/>
      <c r="L18" s="31"/>
      <c r="M18" s="31"/>
      <c r="N18" s="31"/>
    </row>
    <row r="19" spans="1:14" ht="31.5">
      <c r="A19" s="1"/>
      <c r="B19" s="44" t="s">
        <v>173</v>
      </c>
      <c r="C19" s="18" t="s">
        <v>160</v>
      </c>
      <c r="D19" s="18" t="s">
        <v>170</v>
      </c>
      <c r="E19" s="18" t="s">
        <v>172</v>
      </c>
      <c r="F19" s="15" t="s">
        <v>174</v>
      </c>
      <c r="G19" s="18"/>
      <c r="H19" s="104">
        <f t="shared" si="0"/>
        <v>1677465</v>
      </c>
      <c r="I19" s="104">
        <f t="shared" si="0"/>
        <v>1677465</v>
      </c>
      <c r="J19" s="31"/>
      <c r="K19" s="31"/>
      <c r="L19" s="31"/>
      <c r="M19" s="31"/>
      <c r="N19" s="31"/>
    </row>
    <row r="20" spans="1:14" ht="15.75">
      <c r="A20" s="1"/>
      <c r="B20" s="44" t="s">
        <v>175</v>
      </c>
      <c r="C20" s="18" t="s">
        <v>160</v>
      </c>
      <c r="D20" s="18" t="s">
        <v>170</v>
      </c>
      <c r="E20" s="18" t="s">
        <v>172</v>
      </c>
      <c r="F20" s="15" t="s">
        <v>176</v>
      </c>
      <c r="G20" s="18"/>
      <c r="H20" s="104">
        <f t="shared" si="0"/>
        <v>1677465</v>
      </c>
      <c r="I20" s="104">
        <f t="shared" si="0"/>
        <v>1677465</v>
      </c>
      <c r="J20" s="31"/>
      <c r="K20" s="31"/>
      <c r="L20" s="31"/>
      <c r="M20" s="31"/>
      <c r="N20" s="31"/>
    </row>
    <row r="21" spans="1:14" ht="31.5">
      <c r="A21" s="1"/>
      <c r="B21" s="44" t="s">
        <v>177</v>
      </c>
      <c r="C21" s="18" t="s">
        <v>160</v>
      </c>
      <c r="D21" s="18" t="s">
        <v>170</v>
      </c>
      <c r="E21" s="18" t="s">
        <v>172</v>
      </c>
      <c r="F21" s="15" t="s">
        <v>178</v>
      </c>
      <c r="G21" s="18"/>
      <c r="H21" s="104">
        <f t="shared" si="0"/>
        <v>1677465</v>
      </c>
      <c r="I21" s="104">
        <f t="shared" si="0"/>
        <v>1677465</v>
      </c>
      <c r="J21" s="31"/>
      <c r="K21" s="31"/>
      <c r="L21" s="31"/>
      <c r="M21" s="31"/>
      <c r="N21" s="31"/>
    </row>
    <row r="22" spans="1:14" ht="63">
      <c r="A22" s="1"/>
      <c r="B22" s="45" t="s">
        <v>179</v>
      </c>
      <c r="C22" s="18" t="s">
        <v>160</v>
      </c>
      <c r="D22" s="18" t="s">
        <v>170</v>
      </c>
      <c r="E22" s="18" t="s">
        <v>172</v>
      </c>
      <c r="F22" s="15" t="s">
        <v>178</v>
      </c>
      <c r="G22" s="18" t="s">
        <v>180</v>
      </c>
      <c r="H22" s="105">
        <v>1677465</v>
      </c>
      <c r="I22" s="105">
        <v>1677465</v>
      </c>
      <c r="J22" s="31"/>
      <c r="K22" s="31"/>
      <c r="L22" s="31"/>
      <c r="M22" s="31"/>
      <c r="N22" s="31"/>
    </row>
    <row r="23" spans="1:14" ht="47.25">
      <c r="A23" s="1"/>
      <c r="B23" s="46" t="s">
        <v>181</v>
      </c>
      <c r="C23" s="41" t="s">
        <v>160</v>
      </c>
      <c r="D23" s="41" t="s">
        <v>170</v>
      </c>
      <c r="E23" s="41" t="s">
        <v>182</v>
      </c>
      <c r="F23" s="15"/>
      <c r="G23" s="18"/>
      <c r="H23" s="103">
        <f aca="true" t="shared" si="1" ref="H23:I25">H24</f>
        <v>275680</v>
      </c>
      <c r="I23" s="103">
        <f t="shared" si="1"/>
        <v>275680</v>
      </c>
      <c r="J23" s="31"/>
      <c r="K23" s="31"/>
      <c r="L23" s="31"/>
      <c r="M23" s="31"/>
      <c r="N23" s="31"/>
    </row>
    <row r="24" spans="1:14" ht="31.5">
      <c r="A24" s="1"/>
      <c r="B24" s="44" t="s">
        <v>183</v>
      </c>
      <c r="C24" s="18" t="s">
        <v>160</v>
      </c>
      <c r="D24" s="18" t="s">
        <v>170</v>
      </c>
      <c r="E24" s="18" t="s">
        <v>182</v>
      </c>
      <c r="F24" s="15" t="s">
        <v>184</v>
      </c>
      <c r="G24" s="18"/>
      <c r="H24" s="104">
        <f t="shared" si="1"/>
        <v>275680</v>
      </c>
      <c r="I24" s="104">
        <f t="shared" si="1"/>
        <v>275680</v>
      </c>
      <c r="J24" s="31"/>
      <c r="K24" s="31"/>
      <c r="L24" s="31"/>
      <c r="M24" s="31"/>
      <c r="N24" s="31"/>
    </row>
    <row r="25" spans="1:14" ht="31.5">
      <c r="A25" s="1"/>
      <c r="B25" s="44" t="s">
        <v>185</v>
      </c>
      <c r="C25" s="18" t="s">
        <v>160</v>
      </c>
      <c r="D25" s="18" t="s">
        <v>170</v>
      </c>
      <c r="E25" s="18" t="s">
        <v>182</v>
      </c>
      <c r="F25" s="15" t="s">
        <v>186</v>
      </c>
      <c r="G25" s="18"/>
      <c r="H25" s="104">
        <f t="shared" si="1"/>
        <v>275680</v>
      </c>
      <c r="I25" s="104">
        <f t="shared" si="1"/>
        <v>275680</v>
      </c>
      <c r="J25" s="31"/>
      <c r="K25" s="31"/>
      <c r="L25" s="31"/>
      <c r="M25" s="31"/>
      <c r="N25" s="31"/>
    </row>
    <row r="26" spans="1:14" ht="31.5">
      <c r="A26" s="1"/>
      <c r="B26" s="44" t="s">
        <v>177</v>
      </c>
      <c r="C26" s="18" t="s">
        <v>160</v>
      </c>
      <c r="D26" s="18" t="s">
        <v>170</v>
      </c>
      <c r="E26" s="18" t="s">
        <v>182</v>
      </c>
      <c r="F26" s="15" t="s">
        <v>187</v>
      </c>
      <c r="G26" s="18"/>
      <c r="H26" s="104">
        <f>H27+H28</f>
        <v>275680</v>
      </c>
      <c r="I26" s="104">
        <f>I27+I28</f>
        <v>275680</v>
      </c>
      <c r="J26" s="31"/>
      <c r="K26" s="31"/>
      <c r="L26" s="31"/>
      <c r="M26" s="31"/>
      <c r="N26" s="31"/>
    </row>
    <row r="27" spans="1:14" ht="31.5">
      <c r="A27" s="1"/>
      <c r="B27" s="45" t="s">
        <v>188</v>
      </c>
      <c r="C27" s="18" t="s">
        <v>160</v>
      </c>
      <c r="D27" s="18" t="s">
        <v>170</v>
      </c>
      <c r="E27" s="18" t="s">
        <v>182</v>
      </c>
      <c r="F27" s="15" t="s">
        <v>187</v>
      </c>
      <c r="G27" s="18" t="s">
        <v>189</v>
      </c>
      <c r="H27" s="104">
        <v>274680</v>
      </c>
      <c r="I27" s="104">
        <v>274680</v>
      </c>
      <c r="J27" s="31"/>
      <c r="K27" s="31"/>
      <c r="L27" s="31"/>
      <c r="M27" s="31"/>
      <c r="N27" s="31"/>
    </row>
    <row r="28" spans="1:14" ht="15.75">
      <c r="A28" s="1"/>
      <c r="B28" s="45" t="s">
        <v>190</v>
      </c>
      <c r="C28" s="18" t="s">
        <v>160</v>
      </c>
      <c r="D28" s="18" t="s">
        <v>170</v>
      </c>
      <c r="E28" s="18" t="s">
        <v>182</v>
      </c>
      <c r="F28" s="15" t="s">
        <v>187</v>
      </c>
      <c r="G28" s="18" t="s">
        <v>191</v>
      </c>
      <c r="H28" s="104">
        <v>1000</v>
      </c>
      <c r="I28" s="104">
        <v>1000</v>
      </c>
      <c r="J28" s="31"/>
      <c r="K28" s="31"/>
      <c r="L28" s="31"/>
      <c r="M28" s="31"/>
      <c r="N28" s="31"/>
    </row>
    <row r="29" spans="1:14" ht="63">
      <c r="A29" s="1"/>
      <c r="B29" s="38" t="s">
        <v>192</v>
      </c>
      <c r="C29" s="41" t="s">
        <v>160</v>
      </c>
      <c r="D29" s="41" t="s">
        <v>170</v>
      </c>
      <c r="E29" s="41" t="s">
        <v>193</v>
      </c>
      <c r="F29" s="18"/>
      <c r="G29" s="18"/>
      <c r="H29" s="103">
        <f>H30+H36+H41+H46+H51+H56+H62</f>
        <v>16083093</v>
      </c>
      <c r="I29" s="103">
        <f>I30+I36+I41+I46+I51+I56+I62</f>
        <v>16083093</v>
      </c>
      <c r="J29" s="31"/>
      <c r="K29" s="31"/>
      <c r="L29" s="31"/>
      <c r="M29" s="31"/>
      <c r="N29" s="31"/>
    </row>
    <row r="30" spans="1:14" ht="31.5">
      <c r="A30" s="1"/>
      <c r="B30" s="38" t="s">
        <v>194</v>
      </c>
      <c r="C30" s="18" t="s">
        <v>160</v>
      </c>
      <c r="D30" s="41" t="s">
        <v>170</v>
      </c>
      <c r="E30" s="41" t="s">
        <v>193</v>
      </c>
      <c r="F30" s="41" t="s">
        <v>195</v>
      </c>
      <c r="G30" s="41"/>
      <c r="H30" s="103">
        <f aca="true" t="shared" si="2" ref="H30:I32">H31</f>
        <v>917400</v>
      </c>
      <c r="I30" s="103">
        <f t="shared" si="2"/>
        <v>917400</v>
      </c>
      <c r="J30" s="31"/>
      <c r="K30" s="31"/>
      <c r="L30" s="31"/>
      <c r="M30" s="31"/>
      <c r="N30" s="31"/>
    </row>
    <row r="31" spans="1:14" ht="63">
      <c r="A31" s="1"/>
      <c r="B31" s="45" t="s">
        <v>196</v>
      </c>
      <c r="C31" s="18" t="s">
        <v>160</v>
      </c>
      <c r="D31" s="18" t="s">
        <v>170</v>
      </c>
      <c r="E31" s="18" t="s">
        <v>193</v>
      </c>
      <c r="F31" s="18" t="s">
        <v>197</v>
      </c>
      <c r="G31" s="18"/>
      <c r="H31" s="104">
        <f t="shared" si="2"/>
        <v>917400</v>
      </c>
      <c r="I31" s="104">
        <f t="shared" si="2"/>
        <v>917400</v>
      </c>
      <c r="J31" s="31"/>
      <c r="K31" s="31"/>
      <c r="L31" s="31"/>
      <c r="M31" s="31"/>
      <c r="N31" s="31"/>
    </row>
    <row r="32" spans="1:14" ht="63">
      <c r="A32" s="1"/>
      <c r="B32" s="45" t="s">
        <v>198</v>
      </c>
      <c r="C32" s="47" t="s">
        <v>160</v>
      </c>
      <c r="D32" s="47" t="s">
        <v>170</v>
      </c>
      <c r="E32" s="47" t="s">
        <v>193</v>
      </c>
      <c r="F32" s="47" t="s">
        <v>199</v>
      </c>
      <c r="G32" s="47"/>
      <c r="H32" s="105">
        <f t="shared" si="2"/>
        <v>917400</v>
      </c>
      <c r="I32" s="105">
        <f t="shared" si="2"/>
        <v>917400</v>
      </c>
      <c r="J32" s="31"/>
      <c r="K32" s="31"/>
      <c r="L32" s="31"/>
      <c r="M32" s="31"/>
      <c r="N32" s="31"/>
    </row>
    <row r="33" spans="1:14" ht="47.25">
      <c r="A33" s="1"/>
      <c r="B33" s="45" t="s">
        <v>200</v>
      </c>
      <c r="C33" s="18" t="s">
        <v>160</v>
      </c>
      <c r="D33" s="18" t="s">
        <v>170</v>
      </c>
      <c r="E33" s="18" t="s">
        <v>193</v>
      </c>
      <c r="F33" s="15" t="s">
        <v>201</v>
      </c>
      <c r="G33" s="18"/>
      <c r="H33" s="104">
        <f>H34+H35</f>
        <v>917400</v>
      </c>
      <c r="I33" s="104">
        <f>I34+I35</f>
        <v>917400</v>
      </c>
      <c r="J33" s="31"/>
      <c r="K33" s="31"/>
      <c r="L33" s="31"/>
      <c r="M33" s="31"/>
      <c r="N33" s="31"/>
    </row>
    <row r="34" spans="1:14" ht="63">
      <c r="A34" s="1"/>
      <c r="B34" s="45" t="s">
        <v>179</v>
      </c>
      <c r="C34" s="18" t="s">
        <v>160</v>
      </c>
      <c r="D34" s="18" t="s">
        <v>170</v>
      </c>
      <c r="E34" s="18" t="s">
        <v>193</v>
      </c>
      <c r="F34" s="15" t="s">
        <v>201</v>
      </c>
      <c r="G34" s="18" t="s">
        <v>180</v>
      </c>
      <c r="H34" s="104">
        <v>801283</v>
      </c>
      <c r="I34" s="104">
        <v>801283</v>
      </c>
      <c r="J34" s="31"/>
      <c r="K34" s="31"/>
      <c r="L34" s="31"/>
      <c r="M34" s="31"/>
      <c r="N34" s="31"/>
    </row>
    <row r="35" spans="1:14" ht="31.5">
      <c r="A35" s="1"/>
      <c r="B35" s="45" t="s">
        <v>188</v>
      </c>
      <c r="C35" s="18" t="s">
        <v>160</v>
      </c>
      <c r="D35" s="18" t="s">
        <v>170</v>
      </c>
      <c r="E35" s="18" t="s">
        <v>193</v>
      </c>
      <c r="F35" s="15" t="s">
        <v>201</v>
      </c>
      <c r="G35" s="18" t="s">
        <v>189</v>
      </c>
      <c r="H35" s="104">
        <v>116117</v>
      </c>
      <c r="I35" s="104">
        <v>116117</v>
      </c>
      <c r="J35" s="31"/>
      <c r="K35" s="31"/>
      <c r="L35" s="31"/>
      <c r="M35" s="31"/>
      <c r="N35" s="31"/>
    </row>
    <row r="36" spans="1:14" ht="31.5">
      <c r="A36" s="1"/>
      <c r="B36" s="48" t="s">
        <v>202</v>
      </c>
      <c r="C36" s="41" t="s">
        <v>160</v>
      </c>
      <c r="D36" s="41" t="s">
        <v>170</v>
      </c>
      <c r="E36" s="41" t="s">
        <v>193</v>
      </c>
      <c r="F36" s="41" t="s">
        <v>203</v>
      </c>
      <c r="G36" s="41"/>
      <c r="H36" s="103">
        <f aca="true" t="shared" si="3" ref="H36:I39">H37</f>
        <v>25000</v>
      </c>
      <c r="I36" s="103">
        <f t="shared" si="3"/>
        <v>25000</v>
      </c>
      <c r="J36" s="31"/>
      <c r="K36" s="31"/>
      <c r="L36" s="31"/>
      <c r="M36" s="31"/>
      <c r="N36" s="31"/>
    </row>
    <row r="37" spans="1:14" ht="63">
      <c r="A37" s="1"/>
      <c r="B37" s="45" t="s">
        <v>204</v>
      </c>
      <c r="C37" s="18" t="s">
        <v>160</v>
      </c>
      <c r="D37" s="18" t="s">
        <v>170</v>
      </c>
      <c r="E37" s="18" t="s">
        <v>193</v>
      </c>
      <c r="F37" s="18" t="s">
        <v>205</v>
      </c>
      <c r="G37" s="41"/>
      <c r="H37" s="104">
        <f t="shared" si="3"/>
        <v>25000</v>
      </c>
      <c r="I37" s="104">
        <f t="shared" si="3"/>
        <v>25000</v>
      </c>
      <c r="J37" s="31"/>
      <c r="K37" s="31"/>
      <c r="L37" s="31"/>
      <c r="M37" s="31"/>
      <c r="N37" s="31"/>
    </row>
    <row r="38" spans="1:14" ht="47.25">
      <c r="A38" s="1"/>
      <c r="B38" s="45" t="s">
        <v>206</v>
      </c>
      <c r="C38" s="18" t="s">
        <v>160</v>
      </c>
      <c r="D38" s="18" t="s">
        <v>170</v>
      </c>
      <c r="E38" s="18" t="s">
        <v>193</v>
      </c>
      <c r="F38" s="18" t="s">
        <v>207</v>
      </c>
      <c r="G38" s="41"/>
      <c r="H38" s="104">
        <f t="shared" si="3"/>
        <v>25000</v>
      </c>
      <c r="I38" s="104">
        <f t="shared" si="3"/>
        <v>25000</v>
      </c>
      <c r="J38" s="31"/>
      <c r="K38" s="31"/>
      <c r="L38" s="31"/>
      <c r="M38" s="31"/>
      <c r="N38" s="31"/>
    </row>
    <row r="39" spans="1:14" ht="31.5">
      <c r="A39" s="1"/>
      <c r="B39" s="45" t="s">
        <v>208</v>
      </c>
      <c r="C39" s="18" t="s">
        <v>160</v>
      </c>
      <c r="D39" s="18" t="s">
        <v>170</v>
      </c>
      <c r="E39" s="18" t="s">
        <v>193</v>
      </c>
      <c r="F39" s="18" t="s">
        <v>209</v>
      </c>
      <c r="G39" s="41"/>
      <c r="H39" s="104">
        <f t="shared" si="3"/>
        <v>25000</v>
      </c>
      <c r="I39" s="104">
        <f t="shared" si="3"/>
        <v>25000</v>
      </c>
      <c r="J39" s="31"/>
      <c r="K39" s="31"/>
      <c r="L39" s="31"/>
      <c r="M39" s="31"/>
      <c r="N39" s="31"/>
    </row>
    <row r="40" spans="1:14" ht="31.5">
      <c r="A40" s="1"/>
      <c r="B40" s="45" t="s">
        <v>188</v>
      </c>
      <c r="C40" s="18" t="s">
        <v>160</v>
      </c>
      <c r="D40" s="18" t="s">
        <v>170</v>
      </c>
      <c r="E40" s="18" t="s">
        <v>193</v>
      </c>
      <c r="F40" s="18" t="s">
        <v>209</v>
      </c>
      <c r="G40" s="18" t="s">
        <v>189</v>
      </c>
      <c r="H40" s="104">
        <v>25000</v>
      </c>
      <c r="I40" s="104">
        <v>25000</v>
      </c>
      <c r="J40" s="31"/>
      <c r="K40" s="31"/>
      <c r="L40" s="31"/>
      <c r="M40" s="31"/>
      <c r="N40" s="31"/>
    </row>
    <row r="41" spans="1:14" ht="31.5">
      <c r="A41" s="1"/>
      <c r="B41" s="48" t="s">
        <v>210</v>
      </c>
      <c r="C41" s="41" t="s">
        <v>160</v>
      </c>
      <c r="D41" s="41" t="s">
        <v>170</v>
      </c>
      <c r="E41" s="41" t="s">
        <v>193</v>
      </c>
      <c r="F41" s="41" t="s">
        <v>211</v>
      </c>
      <c r="G41" s="41"/>
      <c r="H41" s="103">
        <f aca="true" t="shared" si="4" ref="H41:I44">H42</f>
        <v>283676</v>
      </c>
      <c r="I41" s="103">
        <f t="shared" si="4"/>
        <v>283676</v>
      </c>
      <c r="J41" s="31"/>
      <c r="K41" s="31"/>
      <c r="L41" s="31"/>
      <c r="M41" s="31"/>
      <c r="N41" s="31"/>
    </row>
    <row r="42" spans="1:14" ht="78.75">
      <c r="A42" s="1"/>
      <c r="B42" s="45" t="s">
        <v>212</v>
      </c>
      <c r="C42" s="18" t="s">
        <v>160</v>
      </c>
      <c r="D42" s="18" t="s">
        <v>170</v>
      </c>
      <c r="E42" s="18" t="s">
        <v>193</v>
      </c>
      <c r="F42" s="18" t="s">
        <v>213</v>
      </c>
      <c r="G42" s="18"/>
      <c r="H42" s="104">
        <f t="shared" si="4"/>
        <v>283676</v>
      </c>
      <c r="I42" s="104">
        <f t="shared" si="4"/>
        <v>283676</v>
      </c>
      <c r="J42" s="31"/>
      <c r="K42" s="31"/>
      <c r="L42" s="31"/>
      <c r="M42" s="31"/>
      <c r="N42" s="31"/>
    </row>
    <row r="43" spans="1:14" ht="47.25">
      <c r="A43" s="1"/>
      <c r="B43" s="45" t="s">
        <v>214</v>
      </c>
      <c r="C43" s="18" t="s">
        <v>160</v>
      </c>
      <c r="D43" s="18" t="s">
        <v>170</v>
      </c>
      <c r="E43" s="18" t="s">
        <v>193</v>
      </c>
      <c r="F43" s="18" t="s">
        <v>215</v>
      </c>
      <c r="G43" s="18"/>
      <c r="H43" s="104">
        <f t="shared" si="4"/>
        <v>283676</v>
      </c>
      <c r="I43" s="104">
        <f t="shared" si="4"/>
        <v>283676</v>
      </c>
      <c r="J43" s="31"/>
      <c r="K43" s="31"/>
      <c r="L43" s="31"/>
      <c r="M43" s="31"/>
      <c r="N43" s="31"/>
    </row>
    <row r="44" spans="1:14" ht="31.5">
      <c r="A44" s="1"/>
      <c r="B44" s="44" t="s">
        <v>216</v>
      </c>
      <c r="C44" s="18" t="s">
        <v>160</v>
      </c>
      <c r="D44" s="18" t="s">
        <v>170</v>
      </c>
      <c r="E44" s="18" t="s">
        <v>193</v>
      </c>
      <c r="F44" s="18" t="s">
        <v>217</v>
      </c>
      <c r="G44" s="18"/>
      <c r="H44" s="104">
        <f t="shared" si="4"/>
        <v>283676</v>
      </c>
      <c r="I44" s="104">
        <f t="shared" si="4"/>
        <v>283676</v>
      </c>
      <c r="J44" s="31"/>
      <c r="K44" s="31"/>
      <c r="L44" s="31"/>
      <c r="M44" s="31"/>
      <c r="N44" s="31"/>
    </row>
    <row r="45" spans="1:14" ht="63">
      <c r="A45" s="1"/>
      <c r="B45" s="45" t="s">
        <v>179</v>
      </c>
      <c r="C45" s="18" t="s">
        <v>160</v>
      </c>
      <c r="D45" s="18" t="s">
        <v>170</v>
      </c>
      <c r="E45" s="18" t="s">
        <v>193</v>
      </c>
      <c r="F45" s="18" t="s">
        <v>217</v>
      </c>
      <c r="G45" s="18" t="s">
        <v>180</v>
      </c>
      <c r="H45" s="104">
        <v>283676</v>
      </c>
      <c r="I45" s="104">
        <v>283676</v>
      </c>
      <c r="J45" s="31"/>
      <c r="K45" s="31"/>
      <c r="L45" s="31"/>
      <c r="M45" s="31"/>
      <c r="N45" s="31"/>
    </row>
    <row r="46" spans="1:14" ht="47.25">
      <c r="A46" s="1"/>
      <c r="B46" s="38" t="s">
        <v>218</v>
      </c>
      <c r="C46" s="41" t="s">
        <v>160</v>
      </c>
      <c r="D46" s="41" t="s">
        <v>170</v>
      </c>
      <c r="E46" s="41" t="s">
        <v>193</v>
      </c>
      <c r="F46" s="41" t="s">
        <v>219</v>
      </c>
      <c r="G46" s="41"/>
      <c r="H46" s="103">
        <f aca="true" t="shared" si="5" ref="H46:I49">H47</f>
        <v>305800</v>
      </c>
      <c r="I46" s="103">
        <f t="shared" si="5"/>
        <v>305800</v>
      </c>
      <c r="J46" s="31"/>
      <c r="K46" s="31"/>
      <c r="L46" s="31"/>
      <c r="M46" s="31"/>
      <c r="N46" s="31"/>
    </row>
    <row r="47" spans="1:14" ht="63">
      <c r="A47" s="1"/>
      <c r="B47" s="44" t="s">
        <v>220</v>
      </c>
      <c r="C47" s="18" t="s">
        <v>160</v>
      </c>
      <c r="D47" s="18" t="s">
        <v>170</v>
      </c>
      <c r="E47" s="18" t="s">
        <v>193</v>
      </c>
      <c r="F47" s="18" t="s">
        <v>221</v>
      </c>
      <c r="G47" s="18"/>
      <c r="H47" s="104">
        <f t="shared" si="5"/>
        <v>305800</v>
      </c>
      <c r="I47" s="104">
        <f t="shared" si="5"/>
        <v>305800</v>
      </c>
      <c r="J47" s="31"/>
      <c r="K47" s="31"/>
      <c r="L47" s="31"/>
      <c r="M47" s="31"/>
      <c r="N47" s="31"/>
    </row>
    <row r="48" spans="1:14" ht="63">
      <c r="A48" s="1"/>
      <c r="B48" s="45" t="s">
        <v>222</v>
      </c>
      <c r="C48" s="18" t="s">
        <v>160</v>
      </c>
      <c r="D48" s="18" t="s">
        <v>170</v>
      </c>
      <c r="E48" s="18" t="s">
        <v>193</v>
      </c>
      <c r="F48" s="18" t="s">
        <v>223</v>
      </c>
      <c r="G48" s="18"/>
      <c r="H48" s="104">
        <f t="shared" si="5"/>
        <v>305800</v>
      </c>
      <c r="I48" s="104">
        <f t="shared" si="5"/>
        <v>305800</v>
      </c>
      <c r="J48" s="31"/>
      <c r="K48" s="31"/>
      <c r="L48" s="31"/>
      <c r="M48" s="31"/>
      <c r="N48" s="31"/>
    </row>
    <row r="49" spans="1:14" ht="47.25">
      <c r="A49" s="1"/>
      <c r="B49" s="44" t="s">
        <v>224</v>
      </c>
      <c r="C49" s="18" t="s">
        <v>160</v>
      </c>
      <c r="D49" s="18" t="s">
        <v>170</v>
      </c>
      <c r="E49" s="18" t="s">
        <v>193</v>
      </c>
      <c r="F49" s="18" t="s">
        <v>225</v>
      </c>
      <c r="G49" s="18"/>
      <c r="H49" s="104">
        <f t="shared" si="5"/>
        <v>305800</v>
      </c>
      <c r="I49" s="104">
        <f t="shared" si="5"/>
        <v>305800</v>
      </c>
      <c r="J49" s="31"/>
      <c r="K49" s="31"/>
      <c r="L49" s="31"/>
      <c r="M49" s="31"/>
      <c r="N49" s="31"/>
    </row>
    <row r="50" spans="1:14" ht="63">
      <c r="A50" s="1"/>
      <c r="B50" s="45" t="s">
        <v>179</v>
      </c>
      <c r="C50" s="18" t="s">
        <v>160</v>
      </c>
      <c r="D50" s="18" t="s">
        <v>170</v>
      </c>
      <c r="E50" s="18" t="s">
        <v>193</v>
      </c>
      <c r="F50" s="18" t="s">
        <v>225</v>
      </c>
      <c r="G50" s="18" t="s">
        <v>180</v>
      </c>
      <c r="H50" s="104">
        <v>305800</v>
      </c>
      <c r="I50" s="104">
        <v>305800</v>
      </c>
      <c r="J50" s="31"/>
      <c r="K50" s="31"/>
      <c r="L50" s="31"/>
      <c r="M50" s="31"/>
      <c r="N50" s="31"/>
    </row>
    <row r="51" spans="1:14" ht="31.5">
      <c r="A51" s="1"/>
      <c r="B51" s="48" t="s">
        <v>226</v>
      </c>
      <c r="C51" s="41" t="s">
        <v>160</v>
      </c>
      <c r="D51" s="41" t="s">
        <v>170</v>
      </c>
      <c r="E51" s="41" t="s">
        <v>193</v>
      </c>
      <c r="F51" s="41" t="s">
        <v>227</v>
      </c>
      <c r="G51" s="41"/>
      <c r="H51" s="103">
        <f aca="true" t="shared" si="6" ref="H51:I54">H52</f>
        <v>305800</v>
      </c>
      <c r="I51" s="103">
        <f t="shared" si="6"/>
        <v>305800</v>
      </c>
      <c r="J51" s="31"/>
      <c r="K51" s="31"/>
      <c r="L51" s="31"/>
      <c r="M51" s="31"/>
      <c r="N51" s="31"/>
    </row>
    <row r="52" spans="1:14" ht="47.25">
      <c r="A52" s="1"/>
      <c r="B52" s="45" t="s">
        <v>228</v>
      </c>
      <c r="C52" s="18" t="s">
        <v>160</v>
      </c>
      <c r="D52" s="18" t="s">
        <v>170</v>
      </c>
      <c r="E52" s="18" t="s">
        <v>193</v>
      </c>
      <c r="F52" s="18" t="s">
        <v>229</v>
      </c>
      <c r="G52" s="18"/>
      <c r="H52" s="104">
        <f t="shared" si="6"/>
        <v>305800</v>
      </c>
      <c r="I52" s="104">
        <f t="shared" si="6"/>
        <v>305800</v>
      </c>
      <c r="J52" s="31"/>
      <c r="K52" s="31"/>
      <c r="L52" s="31"/>
      <c r="M52" s="31"/>
      <c r="N52" s="31"/>
    </row>
    <row r="53" spans="1:14" ht="47.25">
      <c r="A53" s="1"/>
      <c r="B53" s="45" t="s">
        <v>230</v>
      </c>
      <c r="C53" s="18" t="s">
        <v>160</v>
      </c>
      <c r="D53" s="18" t="s">
        <v>170</v>
      </c>
      <c r="E53" s="18" t="s">
        <v>193</v>
      </c>
      <c r="F53" s="18" t="s">
        <v>231</v>
      </c>
      <c r="G53" s="18"/>
      <c r="H53" s="104">
        <f t="shared" si="6"/>
        <v>305800</v>
      </c>
      <c r="I53" s="104">
        <f t="shared" si="6"/>
        <v>305800</v>
      </c>
      <c r="J53" s="31"/>
      <c r="K53" s="31"/>
      <c r="L53" s="31"/>
      <c r="M53" s="31"/>
      <c r="N53" s="31"/>
    </row>
    <row r="54" spans="1:14" ht="31.5">
      <c r="A54" s="1"/>
      <c r="B54" s="44" t="s">
        <v>232</v>
      </c>
      <c r="C54" s="18" t="s">
        <v>160</v>
      </c>
      <c r="D54" s="18" t="s">
        <v>170</v>
      </c>
      <c r="E54" s="18" t="s">
        <v>193</v>
      </c>
      <c r="F54" s="18" t="s">
        <v>233</v>
      </c>
      <c r="G54" s="18"/>
      <c r="H54" s="104">
        <f t="shared" si="6"/>
        <v>305800</v>
      </c>
      <c r="I54" s="104">
        <f t="shared" si="6"/>
        <v>305800</v>
      </c>
      <c r="J54" s="31"/>
      <c r="K54" s="31"/>
      <c r="L54" s="31"/>
      <c r="M54" s="31"/>
      <c r="N54" s="31"/>
    </row>
    <row r="55" spans="1:14" ht="63">
      <c r="A55" s="1"/>
      <c r="B55" s="45" t="s">
        <v>234</v>
      </c>
      <c r="C55" s="18" t="s">
        <v>160</v>
      </c>
      <c r="D55" s="18" t="s">
        <v>170</v>
      </c>
      <c r="E55" s="18" t="s">
        <v>193</v>
      </c>
      <c r="F55" s="18" t="s">
        <v>233</v>
      </c>
      <c r="G55" s="18" t="s">
        <v>180</v>
      </c>
      <c r="H55" s="104">
        <v>305800</v>
      </c>
      <c r="I55" s="104">
        <v>305800</v>
      </c>
      <c r="J55" s="31"/>
      <c r="K55" s="31"/>
      <c r="L55" s="31"/>
      <c r="M55" s="31"/>
      <c r="N55" s="31"/>
    </row>
    <row r="56" spans="1:14" ht="15.75">
      <c r="A56" s="1"/>
      <c r="B56" s="38" t="s">
        <v>235</v>
      </c>
      <c r="C56" s="18" t="s">
        <v>160</v>
      </c>
      <c r="D56" s="41" t="s">
        <v>170</v>
      </c>
      <c r="E56" s="41" t="s">
        <v>193</v>
      </c>
      <c r="F56" s="41" t="s">
        <v>236</v>
      </c>
      <c r="G56" s="41"/>
      <c r="H56" s="103">
        <f>H57</f>
        <v>13909037</v>
      </c>
      <c r="I56" s="103">
        <f>I57</f>
        <v>13909037</v>
      </c>
      <c r="J56" s="31"/>
      <c r="K56" s="31"/>
      <c r="L56" s="31"/>
      <c r="M56" s="31"/>
      <c r="N56" s="31"/>
    </row>
    <row r="57" spans="1:14" ht="31.5">
      <c r="A57" s="1"/>
      <c r="B57" s="44" t="s">
        <v>237</v>
      </c>
      <c r="C57" s="18" t="s">
        <v>160</v>
      </c>
      <c r="D57" s="18" t="s">
        <v>170</v>
      </c>
      <c r="E57" s="18" t="s">
        <v>193</v>
      </c>
      <c r="F57" s="18" t="s">
        <v>238</v>
      </c>
      <c r="G57" s="18"/>
      <c r="H57" s="104">
        <f>H58</f>
        <v>13909037</v>
      </c>
      <c r="I57" s="104">
        <f>I58</f>
        <v>13909037</v>
      </c>
      <c r="J57" s="31"/>
      <c r="K57" s="31"/>
      <c r="L57" s="31"/>
      <c r="M57" s="31"/>
      <c r="N57" s="31"/>
    </row>
    <row r="58" spans="1:14" ht="31.5">
      <c r="A58" s="1"/>
      <c r="B58" s="44" t="s">
        <v>177</v>
      </c>
      <c r="C58" s="18" t="s">
        <v>160</v>
      </c>
      <c r="D58" s="18" t="s">
        <v>170</v>
      </c>
      <c r="E58" s="18" t="s">
        <v>193</v>
      </c>
      <c r="F58" s="18" t="s">
        <v>239</v>
      </c>
      <c r="G58" s="18"/>
      <c r="H58" s="104">
        <f>H59+H60+H61</f>
        <v>13909037</v>
      </c>
      <c r="I58" s="104">
        <f>I59+I60+I61</f>
        <v>13909037</v>
      </c>
      <c r="J58" s="31"/>
      <c r="K58" s="31"/>
      <c r="L58" s="31"/>
      <c r="M58" s="31"/>
      <c r="N58" s="31"/>
    </row>
    <row r="59" spans="1:14" ht="63">
      <c r="A59" s="1"/>
      <c r="B59" s="45" t="s">
        <v>179</v>
      </c>
      <c r="C59" s="47" t="s">
        <v>160</v>
      </c>
      <c r="D59" s="47" t="s">
        <v>170</v>
      </c>
      <c r="E59" s="47" t="s">
        <v>193</v>
      </c>
      <c r="F59" s="47" t="s">
        <v>239</v>
      </c>
      <c r="G59" s="47" t="s">
        <v>180</v>
      </c>
      <c r="H59" s="105">
        <v>13711847</v>
      </c>
      <c r="I59" s="105">
        <v>13711847</v>
      </c>
      <c r="J59" s="49"/>
      <c r="K59" s="49"/>
      <c r="L59" s="49"/>
      <c r="M59" s="49"/>
      <c r="N59" s="49"/>
    </row>
    <row r="60" spans="1:14" ht="31.5">
      <c r="A60" s="1"/>
      <c r="B60" s="45" t="s">
        <v>188</v>
      </c>
      <c r="C60" s="18" t="s">
        <v>160</v>
      </c>
      <c r="D60" s="18" t="s">
        <v>170</v>
      </c>
      <c r="E60" s="18" t="s">
        <v>193</v>
      </c>
      <c r="F60" s="18" t="s">
        <v>239</v>
      </c>
      <c r="G60" s="18" t="s">
        <v>189</v>
      </c>
      <c r="H60" s="104">
        <v>72190</v>
      </c>
      <c r="I60" s="104">
        <v>72190</v>
      </c>
      <c r="J60" s="31"/>
      <c r="K60" s="31"/>
      <c r="L60" s="31"/>
      <c r="M60" s="31"/>
      <c r="N60" s="31"/>
    </row>
    <row r="61" spans="1:14" ht="15.75">
      <c r="A61" s="1"/>
      <c r="B61" s="45" t="s">
        <v>190</v>
      </c>
      <c r="C61" s="18" t="s">
        <v>160</v>
      </c>
      <c r="D61" s="18" t="s">
        <v>170</v>
      </c>
      <c r="E61" s="18" t="s">
        <v>193</v>
      </c>
      <c r="F61" s="18" t="s">
        <v>239</v>
      </c>
      <c r="G61" s="18" t="s">
        <v>191</v>
      </c>
      <c r="H61" s="104">
        <v>125000</v>
      </c>
      <c r="I61" s="104">
        <v>125000</v>
      </c>
      <c r="J61" s="31"/>
      <c r="K61" s="31"/>
      <c r="L61" s="31"/>
      <c r="M61" s="31"/>
      <c r="N61" s="31"/>
    </row>
    <row r="62" spans="1:14" ht="31.5">
      <c r="A62" s="1"/>
      <c r="B62" s="46" t="s">
        <v>240</v>
      </c>
      <c r="C62" s="41" t="s">
        <v>160</v>
      </c>
      <c r="D62" s="41" t="s">
        <v>170</v>
      </c>
      <c r="E62" s="41" t="s">
        <v>193</v>
      </c>
      <c r="F62" s="41" t="s">
        <v>241</v>
      </c>
      <c r="G62" s="41"/>
      <c r="H62" s="103">
        <f>H63</f>
        <v>336380</v>
      </c>
      <c r="I62" s="103">
        <f>I63</f>
        <v>336380</v>
      </c>
      <c r="J62" s="31"/>
      <c r="K62" s="31"/>
      <c r="L62" s="31"/>
      <c r="M62" s="31"/>
      <c r="N62" s="31"/>
    </row>
    <row r="63" spans="1:14" ht="15.75">
      <c r="A63" s="1"/>
      <c r="B63" s="45" t="s">
        <v>242</v>
      </c>
      <c r="C63" s="18" t="s">
        <v>160</v>
      </c>
      <c r="D63" s="18" t="s">
        <v>170</v>
      </c>
      <c r="E63" s="18" t="s">
        <v>193</v>
      </c>
      <c r="F63" s="18" t="s">
        <v>243</v>
      </c>
      <c r="G63" s="18"/>
      <c r="H63" s="104">
        <f>H66+H64</f>
        <v>336380</v>
      </c>
      <c r="I63" s="104">
        <f>I66+I64</f>
        <v>336380</v>
      </c>
      <c r="J63" s="31"/>
      <c r="K63" s="31"/>
      <c r="L63" s="31"/>
      <c r="M63" s="31"/>
      <c r="N63" s="31"/>
    </row>
    <row r="64" spans="1:14" ht="63">
      <c r="A64" s="1"/>
      <c r="B64" s="45" t="s">
        <v>667</v>
      </c>
      <c r="C64" s="18" t="s">
        <v>160</v>
      </c>
      <c r="D64" s="18" t="s">
        <v>170</v>
      </c>
      <c r="E64" s="18" t="s">
        <v>193</v>
      </c>
      <c r="F64" s="18" t="s">
        <v>244</v>
      </c>
      <c r="G64" s="18"/>
      <c r="H64" s="104">
        <f>H65</f>
        <v>30580</v>
      </c>
      <c r="I64" s="104">
        <f>I65</f>
        <v>30580</v>
      </c>
      <c r="J64" s="31"/>
      <c r="K64" s="31"/>
      <c r="L64" s="31"/>
      <c r="M64" s="31"/>
      <c r="N64" s="31"/>
    </row>
    <row r="65" spans="1:14" ht="63">
      <c r="A65" s="1"/>
      <c r="B65" s="45" t="s">
        <v>179</v>
      </c>
      <c r="C65" s="18" t="s">
        <v>160</v>
      </c>
      <c r="D65" s="18" t="s">
        <v>170</v>
      </c>
      <c r="E65" s="18" t="s">
        <v>193</v>
      </c>
      <c r="F65" s="18" t="s">
        <v>244</v>
      </c>
      <c r="G65" s="18" t="s">
        <v>180</v>
      </c>
      <c r="H65" s="104">
        <v>30580</v>
      </c>
      <c r="I65" s="104">
        <v>30580</v>
      </c>
      <c r="J65" s="31"/>
      <c r="K65" s="31"/>
      <c r="L65" s="31"/>
      <c r="M65" s="31"/>
      <c r="N65" s="31"/>
    </row>
    <row r="66" spans="1:14" ht="47.25">
      <c r="A66" s="1"/>
      <c r="B66" s="44" t="s">
        <v>245</v>
      </c>
      <c r="C66" s="18" t="s">
        <v>160</v>
      </c>
      <c r="D66" s="18" t="s">
        <v>170</v>
      </c>
      <c r="E66" s="18" t="s">
        <v>193</v>
      </c>
      <c r="F66" s="18" t="s">
        <v>246</v>
      </c>
      <c r="G66" s="18"/>
      <c r="H66" s="104">
        <f>H67</f>
        <v>305800</v>
      </c>
      <c r="I66" s="104">
        <f>I67</f>
        <v>305800</v>
      </c>
      <c r="J66" s="31"/>
      <c r="K66" s="31"/>
      <c r="L66" s="31"/>
      <c r="M66" s="31"/>
      <c r="N66" s="31"/>
    </row>
    <row r="67" spans="1:14" ht="63">
      <c r="A67" s="1"/>
      <c r="B67" s="45" t="s">
        <v>179</v>
      </c>
      <c r="C67" s="18" t="s">
        <v>160</v>
      </c>
      <c r="D67" s="18" t="s">
        <v>170</v>
      </c>
      <c r="E67" s="18" t="s">
        <v>193</v>
      </c>
      <c r="F67" s="18" t="s">
        <v>246</v>
      </c>
      <c r="G67" s="18" t="s">
        <v>180</v>
      </c>
      <c r="H67" s="104">
        <v>305800</v>
      </c>
      <c r="I67" s="104">
        <v>305800</v>
      </c>
      <c r="J67" s="31"/>
      <c r="K67" s="31"/>
      <c r="L67" s="31"/>
      <c r="M67" s="31"/>
      <c r="N67" s="31"/>
    </row>
    <row r="68" spans="1:14" ht="47.25">
      <c r="A68" s="1"/>
      <c r="B68" s="50" t="s">
        <v>247</v>
      </c>
      <c r="C68" s="41" t="s">
        <v>160</v>
      </c>
      <c r="D68" s="41" t="s">
        <v>170</v>
      </c>
      <c r="E68" s="41" t="s">
        <v>248</v>
      </c>
      <c r="F68" s="18"/>
      <c r="G68" s="18"/>
      <c r="H68" s="103">
        <f>H69+H75</f>
        <v>4231136</v>
      </c>
      <c r="I68" s="103">
        <f>I69+I75</f>
        <v>4231136</v>
      </c>
      <c r="J68" s="31"/>
      <c r="K68" s="31"/>
      <c r="L68" s="31"/>
      <c r="M68" s="31"/>
      <c r="N68" s="31"/>
    </row>
    <row r="69" spans="1:14" ht="47.25">
      <c r="A69" s="1"/>
      <c r="B69" s="48" t="s">
        <v>249</v>
      </c>
      <c r="C69" s="41" t="s">
        <v>160</v>
      </c>
      <c r="D69" s="41" t="s">
        <v>170</v>
      </c>
      <c r="E69" s="41" t="s">
        <v>248</v>
      </c>
      <c r="F69" s="41" t="s">
        <v>250</v>
      </c>
      <c r="G69" s="41"/>
      <c r="H69" s="103">
        <f aca="true" t="shared" si="7" ref="H69:I71">H70</f>
        <v>3693352</v>
      </c>
      <c r="I69" s="103">
        <f t="shared" si="7"/>
        <v>3693352</v>
      </c>
      <c r="J69" s="31"/>
      <c r="K69" s="31"/>
      <c r="L69" s="31"/>
      <c r="M69" s="31"/>
      <c r="N69" s="31"/>
    </row>
    <row r="70" spans="1:14" ht="63">
      <c r="A70" s="1"/>
      <c r="B70" s="45" t="s">
        <v>251</v>
      </c>
      <c r="C70" s="18" t="s">
        <v>160</v>
      </c>
      <c r="D70" s="18" t="s">
        <v>170</v>
      </c>
      <c r="E70" s="18" t="s">
        <v>248</v>
      </c>
      <c r="F70" s="18" t="s">
        <v>252</v>
      </c>
      <c r="G70" s="18"/>
      <c r="H70" s="104">
        <f t="shared" si="7"/>
        <v>3693352</v>
      </c>
      <c r="I70" s="104">
        <f t="shared" si="7"/>
        <v>3693352</v>
      </c>
      <c r="J70" s="31"/>
      <c r="K70" s="31"/>
      <c r="L70" s="31"/>
      <c r="M70" s="31"/>
      <c r="N70" s="31"/>
    </row>
    <row r="71" spans="1:14" ht="31.5">
      <c r="A71" s="1"/>
      <c r="B71" s="45" t="s">
        <v>253</v>
      </c>
      <c r="C71" s="47" t="s">
        <v>160</v>
      </c>
      <c r="D71" s="47" t="s">
        <v>170</v>
      </c>
      <c r="E71" s="47" t="s">
        <v>248</v>
      </c>
      <c r="F71" s="47" t="s">
        <v>254</v>
      </c>
      <c r="G71" s="47"/>
      <c r="H71" s="105">
        <f t="shared" si="7"/>
        <v>3693352</v>
      </c>
      <c r="I71" s="105">
        <f t="shared" si="7"/>
        <v>3693352</v>
      </c>
      <c r="J71" s="31"/>
      <c r="K71" s="31"/>
      <c r="L71" s="31"/>
      <c r="M71" s="31"/>
      <c r="N71" s="31"/>
    </row>
    <row r="72" spans="1:14" ht="31.5">
      <c r="A72" s="1"/>
      <c r="B72" s="44" t="s">
        <v>177</v>
      </c>
      <c r="C72" s="18" t="s">
        <v>160</v>
      </c>
      <c r="D72" s="18" t="s">
        <v>170</v>
      </c>
      <c r="E72" s="18" t="s">
        <v>248</v>
      </c>
      <c r="F72" s="18" t="s">
        <v>255</v>
      </c>
      <c r="G72" s="18"/>
      <c r="H72" s="104">
        <f>H73+H74</f>
        <v>3693352</v>
      </c>
      <c r="I72" s="104">
        <f>I73+I74</f>
        <v>3693352</v>
      </c>
      <c r="J72" s="31"/>
      <c r="K72" s="31"/>
      <c r="L72" s="31"/>
      <c r="M72" s="31"/>
      <c r="N72" s="31"/>
    </row>
    <row r="73" spans="1:14" ht="63">
      <c r="A73" s="1"/>
      <c r="B73" s="51" t="s">
        <v>179</v>
      </c>
      <c r="C73" s="18" t="s">
        <v>160</v>
      </c>
      <c r="D73" s="18" t="s">
        <v>170</v>
      </c>
      <c r="E73" s="18" t="s">
        <v>248</v>
      </c>
      <c r="F73" s="18" t="s">
        <v>255</v>
      </c>
      <c r="G73" s="18" t="s">
        <v>180</v>
      </c>
      <c r="H73" s="104">
        <v>3692352</v>
      </c>
      <c r="I73" s="104">
        <v>3692352</v>
      </c>
      <c r="J73" s="31"/>
      <c r="K73" s="31"/>
      <c r="L73" s="31"/>
      <c r="M73" s="31"/>
      <c r="N73" s="31"/>
    </row>
    <row r="74" spans="1:14" ht="15.75">
      <c r="A74" s="1"/>
      <c r="B74" s="45" t="s">
        <v>190</v>
      </c>
      <c r="C74" s="18" t="s">
        <v>160</v>
      </c>
      <c r="D74" s="18" t="s">
        <v>170</v>
      </c>
      <c r="E74" s="18" t="s">
        <v>248</v>
      </c>
      <c r="F74" s="18" t="s">
        <v>255</v>
      </c>
      <c r="G74" s="18" t="s">
        <v>191</v>
      </c>
      <c r="H74" s="106">
        <v>1000</v>
      </c>
      <c r="I74" s="106">
        <v>1000</v>
      </c>
      <c r="J74" s="31"/>
      <c r="K74" s="31"/>
      <c r="L74" s="31"/>
      <c r="M74" s="31"/>
      <c r="N74" s="31"/>
    </row>
    <row r="75" spans="1:14" ht="31.5">
      <c r="A75" s="1"/>
      <c r="B75" s="48" t="s">
        <v>256</v>
      </c>
      <c r="C75" s="41" t="s">
        <v>160</v>
      </c>
      <c r="D75" s="41" t="s">
        <v>170</v>
      </c>
      <c r="E75" s="41" t="s">
        <v>248</v>
      </c>
      <c r="F75" s="52" t="s">
        <v>257</v>
      </c>
      <c r="G75" s="41"/>
      <c r="H75" s="107">
        <f>H76</f>
        <v>537784</v>
      </c>
      <c r="I75" s="107">
        <f>I76</f>
        <v>537784</v>
      </c>
      <c r="J75" s="31"/>
      <c r="K75" s="31"/>
      <c r="L75" s="31"/>
      <c r="M75" s="31"/>
      <c r="N75" s="31"/>
    </row>
    <row r="76" spans="1:14" ht="31.5">
      <c r="A76" s="1"/>
      <c r="B76" s="45" t="s">
        <v>258</v>
      </c>
      <c r="C76" s="18" t="s">
        <v>160</v>
      </c>
      <c r="D76" s="18" t="s">
        <v>170</v>
      </c>
      <c r="E76" s="18" t="s">
        <v>248</v>
      </c>
      <c r="F76" s="18" t="s">
        <v>259</v>
      </c>
      <c r="G76" s="18"/>
      <c r="H76" s="106">
        <f>H77</f>
        <v>537784</v>
      </c>
      <c r="I76" s="106">
        <f>I77</f>
        <v>537784</v>
      </c>
      <c r="J76" s="31"/>
      <c r="K76" s="31"/>
      <c r="L76" s="31"/>
      <c r="M76" s="31"/>
      <c r="N76" s="31"/>
    </row>
    <row r="77" spans="1:14" ht="31.5">
      <c r="A77" s="1"/>
      <c r="B77" s="53" t="s">
        <v>177</v>
      </c>
      <c r="C77" s="18" t="s">
        <v>160</v>
      </c>
      <c r="D77" s="18" t="s">
        <v>170</v>
      </c>
      <c r="E77" s="18" t="s">
        <v>248</v>
      </c>
      <c r="F77" s="18" t="s">
        <v>260</v>
      </c>
      <c r="G77" s="18"/>
      <c r="H77" s="106">
        <f>H78+H79</f>
        <v>537784</v>
      </c>
      <c r="I77" s="106">
        <f>I78+I79</f>
        <v>537784</v>
      </c>
      <c r="J77" s="31"/>
      <c r="K77" s="31"/>
      <c r="L77" s="31"/>
      <c r="M77" s="31"/>
      <c r="N77" s="31"/>
    </row>
    <row r="78" spans="1:14" ht="63">
      <c r="A78" s="1"/>
      <c r="B78" s="53" t="s">
        <v>179</v>
      </c>
      <c r="C78" s="18" t="s">
        <v>160</v>
      </c>
      <c r="D78" s="18" t="s">
        <v>170</v>
      </c>
      <c r="E78" s="18" t="s">
        <v>248</v>
      </c>
      <c r="F78" s="18" t="s">
        <v>260</v>
      </c>
      <c r="G78" s="18" t="s">
        <v>180</v>
      </c>
      <c r="H78" s="108">
        <v>519264</v>
      </c>
      <c r="I78" s="108">
        <v>519264</v>
      </c>
      <c r="J78" s="31"/>
      <c r="K78" s="31"/>
      <c r="L78" s="31"/>
      <c r="M78" s="31"/>
      <c r="N78" s="31"/>
    </row>
    <row r="79" spans="1:14" ht="31.5">
      <c r="A79" s="1"/>
      <c r="B79" s="53" t="s">
        <v>188</v>
      </c>
      <c r="C79" s="18" t="s">
        <v>160</v>
      </c>
      <c r="D79" s="18" t="s">
        <v>170</v>
      </c>
      <c r="E79" s="18" t="s">
        <v>248</v>
      </c>
      <c r="F79" s="18" t="s">
        <v>260</v>
      </c>
      <c r="G79" s="18" t="s">
        <v>189</v>
      </c>
      <c r="H79" s="106">
        <v>18520</v>
      </c>
      <c r="I79" s="106">
        <v>18520</v>
      </c>
      <c r="J79" s="31"/>
      <c r="K79" s="31"/>
      <c r="L79" s="31"/>
      <c r="M79" s="31"/>
      <c r="N79" s="31"/>
    </row>
    <row r="80" spans="1:14" ht="15.75">
      <c r="A80" s="1"/>
      <c r="B80" s="54" t="s">
        <v>263</v>
      </c>
      <c r="C80" s="41" t="s">
        <v>160</v>
      </c>
      <c r="D80" s="41" t="s">
        <v>170</v>
      </c>
      <c r="E80" s="41" t="s">
        <v>264</v>
      </c>
      <c r="F80" s="15"/>
      <c r="G80" s="18"/>
      <c r="H80" s="107">
        <f aca="true" t="shared" si="8" ref="H80:I83">H81</f>
        <v>1250000</v>
      </c>
      <c r="I80" s="107">
        <f t="shared" si="8"/>
        <v>1250000</v>
      </c>
      <c r="J80" s="31"/>
      <c r="K80" s="31"/>
      <c r="L80" s="31"/>
      <c r="M80" s="31"/>
      <c r="N80" s="31"/>
    </row>
    <row r="81" spans="1:14" ht="22.5" customHeight="1">
      <c r="A81" s="1"/>
      <c r="B81" s="54" t="s">
        <v>265</v>
      </c>
      <c r="C81" s="41" t="s">
        <v>160</v>
      </c>
      <c r="D81" s="41" t="s">
        <v>170</v>
      </c>
      <c r="E81" s="41" t="s">
        <v>264</v>
      </c>
      <c r="F81" s="5" t="s">
        <v>266</v>
      </c>
      <c r="G81" s="41"/>
      <c r="H81" s="107">
        <f t="shared" si="8"/>
        <v>1250000</v>
      </c>
      <c r="I81" s="107">
        <f t="shared" si="8"/>
        <v>1250000</v>
      </c>
      <c r="J81" s="31"/>
      <c r="K81" s="31"/>
      <c r="L81" s="31"/>
      <c r="M81" s="31"/>
      <c r="N81" s="31"/>
    </row>
    <row r="82" spans="1:14" ht="15.75">
      <c r="A82" s="1"/>
      <c r="B82" s="53" t="s">
        <v>263</v>
      </c>
      <c r="C82" s="18" t="s">
        <v>160</v>
      </c>
      <c r="D82" s="18" t="s">
        <v>170</v>
      </c>
      <c r="E82" s="18" t="s">
        <v>264</v>
      </c>
      <c r="F82" s="15" t="s">
        <v>267</v>
      </c>
      <c r="G82" s="18"/>
      <c r="H82" s="106">
        <f t="shared" si="8"/>
        <v>1250000</v>
      </c>
      <c r="I82" s="106">
        <f t="shared" si="8"/>
        <v>1250000</v>
      </c>
      <c r="J82" s="31"/>
      <c r="K82" s="31"/>
      <c r="L82" s="31"/>
      <c r="M82" s="31"/>
      <c r="N82" s="31"/>
    </row>
    <row r="83" spans="1:14" ht="15.75">
      <c r="A83" s="1"/>
      <c r="B83" s="53" t="s">
        <v>268</v>
      </c>
      <c r="C83" s="18" t="s">
        <v>160</v>
      </c>
      <c r="D83" s="18" t="s">
        <v>170</v>
      </c>
      <c r="E83" s="18" t="s">
        <v>264</v>
      </c>
      <c r="F83" s="15" t="s">
        <v>269</v>
      </c>
      <c r="G83" s="18"/>
      <c r="H83" s="106">
        <f t="shared" si="8"/>
        <v>1250000</v>
      </c>
      <c r="I83" s="106">
        <f t="shared" si="8"/>
        <v>1250000</v>
      </c>
      <c r="J83" s="31"/>
      <c r="K83" s="31"/>
      <c r="L83" s="31"/>
      <c r="M83" s="31"/>
      <c r="N83" s="31"/>
    </row>
    <row r="84" spans="1:14" ht="15.75">
      <c r="A84" s="1"/>
      <c r="B84" s="53" t="s">
        <v>190</v>
      </c>
      <c r="C84" s="18" t="s">
        <v>160</v>
      </c>
      <c r="D84" s="18" t="s">
        <v>170</v>
      </c>
      <c r="E84" s="18" t="s">
        <v>264</v>
      </c>
      <c r="F84" s="15" t="s">
        <v>269</v>
      </c>
      <c r="G84" s="18" t="s">
        <v>191</v>
      </c>
      <c r="H84" s="106">
        <v>1250000</v>
      </c>
      <c r="I84" s="106">
        <v>1250000</v>
      </c>
      <c r="J84" s="31"/>
      <c r="K84" s="31"/>
      <c r="L84" s="31"/>
      <c r="M84" s="31"/>
      <c r="N84" s="31"/>
    </row>
    <row r="85" spans="1:14" ht="15.75">
      <c r="A85" s="1"/>
      <c r="B85" s="54" t="s">
        <v>270</v>
      </c>
      <c r="C85" s="41" t="s">
        <v>160</v>
      </c>
      <c r="D85" s="41" t="s">
        <v>170</v>
      </c>
      <c r="E85" s="41" t="s">
        <v>271</v>
      </c>
      <c r="F85" s="18"/>
      <c r="G85" s="18"/>
      <c r="H85" s="103">
        <f>H86+H99+H104+H109+H114+H121+H126</f>
        <v>25063030</v>
      </c>
      <c r="I85" s="103">
        <f>I86+I99+I104+I109+I114+I121+I126</f>
        <v>25099830</v>
      </c>
      <c r="J85" s="31"/>
      <c r="K85" s="31"/>
      <c r="L85" s="31"/>
      <c r="M85" s="31"/>
      <c r="N85" s="31"/>
    </row>
    <row r="86" spans="1:14" ht="31.5">
      <c r="A86" s="1"/>
      <c r="B86" s="54" t="s">
        <v>272</v>
      </c>
      <c r="C86" s="41" t="s">
        <v>160</v>
      </c>
      <c r="D86" s="41" t="s">
        <v>170</v>
      </c>
      <c r="E86" s="41" t="s">
        <v>271</v>
      </c>
      <c r="F86" s="41" t="s">
        <v>195</v>
      </c>
      <c r="G86" s="41"/>
      <c r="H86" s="103">
        <f>H87+H91+H95</f>
        <v>1540260</v>
      </c>
      <c r="I86" s="103">
        <f>I87+I91+I95</f>
        <v>1540260</v>
      </c>
      <c r="J86" s="31"/>
      <c r="K86" s="31"/>
      <c r="L86" s="31"/>
      <c r="M86" s="31"/>
      <c r="N86" s="31"/>
    </row>
    <row r="87" spans="1:14" ht="63">
      <c r="A87" s="1"/>
      <c r="B87" s="53" t="s">
        <v>273</v>
      </c>
      <c r="C87" s="18" t="s">
        <v>160</v>
      </c>
      <c r="D87" s="18" t="s">
        <v>170</v>
      </c>
      <c r="E87" s="18" t="s">
        <v>271</v>
      </c>
      <c r="F87" s="18" t="s">
        <v>274</v>
      </c>
      <c r="G87" s="18"/>
      <c r="H87" s="104">
        <f aca="true" t="shared" si="9" ref="H87:I89">H88</f>
        <v>124300</v>
      </c>
      <c r="I87" s="104">
        <f t="shared" si="9"/>
        <v>124300</v>
      </c>
      <c r="J87" s="31"/>
      <c r="K87" s="31"/>
      <c r="L87" s="31"/>
      <c r="M87" s="31"/>
      <c r="N87" s="31"/>
    </row>
    <row r="88" spans="1:14" ht="31.5">
      <c r="A88" s="1"/>
      <c r="B88" s="53" t="s">
        <v>275</v>
      </c>
      <c r="C88" s="18" t="s">
        <v>160</v>
      </c>
      <c r="D88" s="18" t="s">
        <v>170</v>
      </c>
      <c r="E88" s="18" t="s">
        <v>271</v>
      </c>
      <c r="F88" s="18" t="s">
        <v>276</v>
      </c>
      <c r="G88" s="18"/>
      <c r="H88" s="104">
        <f t="shared" si="9"/>
        <v>124300</v>
      </c>
      <c r="I88" s="104">
        <f t="shared" si="9"/>
        <v>124300</v>
      </c>
      <c r="J88" s="31"/>
      <c r="K88" s="31"/>
      <c r="L88" s="31"/>
      <c r="M88" s="31"/>
      <c r="N88" s="31"/>
    </row>
    <row r="89" spans="1:14" ht="47.25">
      <c r="A89" s="1"/>
      <c r="B89" s="53" t="s">
        <v>277</v>
      </c>
      <c r="C89" s="18" t="s">
        <v>160</v>
      </c>
      <c r="D89" s="18" t="s">
        <v>170</v>
      </c>
      <c r="E89" s="18" t="s">
        <v>271</v>
      </c>
      <c r="F89" s="18" t="s">
        <v>278</v>
      </c>
      <c r="G89" s="18"/>
      <c r="H89" s="104">
        <f t="shared" si="9"/>
        <v>124300</v>
      </c>
      <c r="I89" s="104">
        <f t="shared" si="9"/>
        <v>124300</v>
      </c>
      <c r="J89" s="31"/>
      <c r="K89" s="31"/>
      <c r="L89" s="31"/>
      <c r="M89" s="31"/>
      <c r="N89" s="31"/>
    </row>
    <row r="90" spans="1:14" ht="31.5">
      <c r="A90" s="1"/>
      <c r="B90" s="53" t="s">
        <v>279</v>
      </c>
      <c r="C90" s="18" t="s">
        <v>160</v>
      </c>
      <c r="D90" s="18" t="s">
        <v>170</v>
      </c>
      <c r="E90" s="18" t="s">
        <v>271</v>
      </c>
      <c r="F90" s="18" t="s">
        <v>278</v>
      </c>
      <c r="G90" s="18" t="s">
        <v>280</v>
      </c>
      <c r="H90" s="104">
        <v>124300</v>
      </c>
      <c r="I90" s="104">
        <v>124300</v>
      </c>
      <c r="J90" s="31"/>
      <c r="K90" s="31"/>
      <c r="L90" s="31"/>
      <c r="M90" s="31"/>
      <c r="N90" s="31"/>
    </row>
    <row r="91" spans="1:14" ht="63">
      <c r="A91" s="1"/>
      <c r="B91" s="45" t="s">
        <v>281</v>
      </c>
      <c r="C91" s="18" t="s">
        <v>160</v>
      </c>
      <c r="D91" s="18" t="s">
        <v>170</v>
      </c>
      <c r="E91" s="18" t="s">
        <v>271</v>
      </c>
      <c r="F91" s="18" t="s">
        <v>282</v>
      </c>
      <c r="G91" s="18"/>
      <c r="H91" s="104">
        <f aca="true" t="shared" si="10" ref="H91:I93">H92</f>
        <v>778960</v>
      </c>
      <c r="I91" s="104">
        <f t="shared" si="10"/>
        <v>778960</v>
      </c>
      <c r="J91" s="31"/>
      <c r="K91" s="31"/>
      <c r="L91" s="31"/>
      <c r="M91" s="31"/>
      <c r="N91" s="31"/>
    </row>
    <row r="92" spans="1:14" ht="47.25">
      <c r="A92" s="1"/>
      <c r="B92" s="45" t="s">
        <v>283</v>
      </c>
      <c r="C92" s="18" t="s">
        <v>160</v>
      </c>
      <c r="D92" s="18" t="s">
        <v>170</v>
      </c>
      <c r="E92" s="18" t="s">
        <v>271</v>
      </c>
      <c r="F92" s="18" t="s">
        <v>284</v>
      </c>
      <c r="G92" s="18"/>
      <c r="H92" s="104">
        <f t="shared" si="10"/>
        <v>778960</v>
      </c>
      <c r="I92" s="104">
        <f t="shared" si="10"/>
        <v>778960</v>
      </c>
      <c r="J92" s="31"/>
      <c r="K92" s="31"/>
      <c r="L92" s="31"/>
      <c r="M92" s="31"/>
      <c r="N92" s="31"/>
    </row>
    <row r="93" spans="1:14" ht="31.5">
      <c r="A93" s="1"/>
      <c r="B93" s="45" t="s">
        <v>285</v>
      </c>
      <c r="C93" s="18" t="s">
        <v>160</v>
      </c>
      <c r="D93" s="18" t="s">
        <v>170</v>
      </c>
      <c r="E93" s="18" t="s">
        <v>271</v>
      </c>
      <c r="F93" s="18" t="s">
        <v>286</v>
      </c>
      <c r="G93" s="18"/>
      <c r="H93" s="104">
        <f t="shared" si="10"/>
        <v>778960</v>
      </c>
      <c r="I93" s="104">
        <f t="shared" si="10"/>
        <v>778960</v>
      </c>
      <c r="J93" s="31"/>
      <c r="K93" s="31"/>
      <c r="L93" s="31"/>
      <c r="M93" s="31"/>
      <c r="N93" s="31"/>
    </row>
    <row r="94" spans="1:14" ht="31.5">
      <c r="A94" s="1"/>
      <c r="B94" s="45" t="s">
        <v>188</v>
      </c>
      <c r="C94" s="18" t="s">
        <v>160</v>
      </c>
      <c r="D94" s="18" t="s">
        <v>170</v>
      </c>
      <c r="E94" s="18" t="s">
        <v>271</v>
      </c>
      <c r="F94" s="18" t="s">
        <v>286</v>
      </c>
      <c r="G94" s="18" t="s">
        <v>189</v>
      </c>
      <c r="H94" s="105">
        <v>778960</v>
      </c>
      <c r="I94" s="105">
        <v>778960</v>
      </c>
      <c r="J94" s="31"/>
      <c r="K94" s="31"/>
      <c r="L94" s="31"/>
      <c r="M94" s="31"/>
      <c r="N94" s="31"/>
    </row>
    <row r="95" spans="1:14" ht="63">
      <c r="A95" s="1"/>
      <c r="B95" s="45" t="s">
        <v>287</v>
      </c>
      <c r="C95" s="18" t="s">
        <v>160</v>
      </c>
      <c r="D95" s="18" t="s">
        <v>170</v>
      </c>
      <c r="E95" s="18" t="s">
        <v>271</v>
      </c>
      <c r="F95" s="18" t="s">
        <v>197</v>
      </c>
      <c r="G95" s="18"/>
      <c r="H95" s="104">
        <f aca="true" t="shared" si="11" ref="H95:I97">H96</f>
        <v>637000</v>
      </c>
      <c r="I95" s="104">
        <f t="shared" si="11"/>
        <v>637000</v>
      </c>
      <c r="J95" s="31"/>
      <c r="K95" s="31"/>
      <c r="L95" s="31"/>
      <c r="M95" s="31"/>
      <c r="N95" s="31"/>
    </row>
    <row r="96" spans="1:14" ht="63">
      <c r="A96" s="1"/>
      <c r="B96" s="45" t="s">
        <v>288</v>
      </c>
      <c r="C96" s="18" t="s">
        <v>160</v>
      </c>
      <c r="D96" s="18" t="s">
        <v>170</v>
      </c>
      <c r="E96" s="18" t="s">
        <v>271</v>
      </c>
      <c r="F96" s="18" t="s">
        <v>289</v>
      </c>
      <c r="G96" s="18"/>
      <c r="H96" s="104">
        <f t="shared" si="11"/>
        <v>637000</v>
      </c>
      <c r="I96" s="104">
        <f t="shared" si="11"/>
        <v>637000</v>
      </c>
      <c r="J96" s="31"/>
      <c r="K96" s="31"/>
      <c r="L96" s="31"/>
      <c r="M96" s="31"/>
      <c r="N96" s="31"/>
    </row>
    <row r="97" spans="1:14" ht="47.25">
      <c r="A97" s="1"/>
      <c r="B97" s="53" t="s">
        <v>290</v>
      </c>
      <c r="C97" s="18" t="s">
        <v>160</v>
      </c>
      <c r="D97" s="18" t="s">
        <v>170</v>
      </c>
      <c r="E97" s="18" t="s">
        <v>271</v>
      </c>
      <c r="F97" s="18" t="s">
        <v>291</v>
      </c>
      <c r="G97" s="18"/>
      <c r="H97" s="104">
        <f t="shared" si="11"/>
        <v>637000</v>
      </c>
      <c r="I97" s="104">
        <f t="shared" si="11"/>
        <v>637000</v>
      </c>
      <c r="J97" s="31"/>
      <c r="K97" s="31"/>
      <c r="L97" s="31"/>
      <c r="M97" s="31"/>
      <c r="N97" s="31"/>
    </row>
    <row r="98" spans="1:14" ht="31.5">
      <c r="A98" s="1"/>
      <c r="B98" s="45" t="s">
        <v>188</v>
      </c>
      <c r="C98" s="18" t="s">
        <v>160</v>
      </c>
      <c r="D98" s="18" t="s">
        <v>170</v>
      </c>
      <c r="E98" s="18" t="s">
        <v>271</v>
      </c>
      <c r="F98" s="18" t="s">
        <v>291</v>
      </c>
      <c r="G98" s="18" t="s">
        <v>189</v>
      </c>
      <c r="H98" s="104">
        <v>637000</v>
      </c>
      <c r="I98" s="104">
        <v>637000</v>
      </c>
      <c r="J98" s="31"/>
      <c r="K98" s="31"/>
      <c r="L98" s="31"/>
      <c r="M98" s="31"/>
      <c r="N98" s="31"/>
    </row>
    <row r="99" spans="1:14" ht="31.5">
      <c r="A99" s="1"/>
      <c r="B99" s="48" t="s">
        <v>292</v>
      </c>
      <c r="C99" s="41" t="s">
        <v>160</v>
      </c>
      <c r="D99" s="41" t="s">
        <v>170</v>
      </c>
      <c r="E99" s="41" t="s">
        <v>271</v>
      </c>
      <c r="F99" s="41" t="s">
        <v>211</v>
      </c>
      <c r="G99" s="18"/>
      <c r="H99" s="103">
        <f aca="true" t="shared" si="12" ref="H99:I102">H100</f>
        <v>50000</v>
      </c>
      <c r="I99" s="103">
        <f t="shared" si="12"/>
        <v>50000</v>
      </c>
      <c r="J99" s="31"/>
      <c r="K99" s="31"/>
      <c r="L99" s="31"/>
      <c r="M99" s="31"/>
      <c r="N99" s="31"/>
    </row>
    <row r="100" spans="1:14" ht="78.75">
      <c r="A100" s="1"/>
      <c r="B100" s="45" t="s">
        <v>293</v>
      </c>
      <c r="C100" s="18" t="s">
        <v>160</v>
      </c>
      <c r="D100" s="18" t="s">
        <v>170</v>
      </c>
      <c r="E100" s="18" t="s">
        <v>271</v>
      </c>
      <c r="F100" s="18" t="s">
        <v>213</v>
      </c>
      <c r="G100" s="18"/>
      <c r="H100" s="104">
        <f t="shared" si="12"/>
        <v>50000</v>
      </c>
      <c r="I100" s="104">
        <f t="shared" si="12"/>
        <v>50000</v>
      </c>
      <c r="J100" s="31"/>
      <c r="K100" s="31"/>
      <c r="L100" s="31"/>
      <c r="M100" s="31"/>
      <c r="N100" s="31"/>
    </row>
    <row r="101" spans="1:14" ht="15.75">
      <c r="A101" s="1"/>
      <c r="B101" s="45" t="s">
        <v>294</v>
      </c>
      <c r="C101" s="18" t="s">
        <v>160</v>
      </c>
      <c r="D101" s="18" t="s">
        <v>170</v>
      </c>
      <c r="E101" s="18" t="s">
        <v>271</v>
      </c>
      <c r="F101" s="18" t="s">
        <v>295</v>
      </c>
      <c r="G101" s="18"/>
      <c r="H101" s="104">
        <f t="shared" si="12"/>
        <v>50000</v>
      </c>
      <c r="I101" s="104">
        <f t="shared" si="12"/>
        <v>50000</v>
      </c>
      <c r="J101" s="31"/>
      <c r="K101" s="31"/>
      <c r="L101" s="31"/>
      <c r="M101" s="31"/>
      <c r="N101" s="31"/>
    </row>
    <row r="102" spans="1:14" ht="31.5">
      <c r="A102" s="1"/>
      <c r="B102" s="45" t="s">
        <v>296</v>
      </c>
      <c r="C102" s="18" t="s">
        <v>160</v>
      </c>
      <c r="D102" s="18" t="s">
        <v>170</v>
      </c>
      <c r="E102" s="18" t="s">
        <v>271</v>
      </c>
      <c r="F102" s="18" t="s">
        <v>297</v>
      </c>
      <c r="G102" s="18"/>
      <c r="H102" s="104">
        <f t="shared" si="12"/>
        <v>50000</v>
      </c>
      <c r="I102" s="104">
        <f t="shared" si="12"/>
        <v>50000</v>
      </c>
      <c r="J102" s="31"/>
      <c r="K102" s="31"/>
      <c r="L102" s="31"/>
      <c r="M102" s="31"/>
      <c r="N102" s="31"/>
    </row>
    <row r="103" spans="1:14" ht="31.5">
      <c r="A103" s="1"/>
      <c r="B103" s="45" t="s">
        <v>188</v>
      </c>
      <c r="C103" s="18" t="s">
        <v>160</v>
      </c>
      <c r="D103" s="18" t="s">
        <v>170</v>
      </c>
      <c r="E103" s="18" t="s">
        <v>271</v>
      </c>
      <c r="F103" s="18" t="s">
        <v>297</v>
      </c>
      <c r="G103" s="18" t="s">
        <v>189</v>
      </c>
      <c r="H103" s="104">
        <v>50000</v>
      </c>
      <c r="I103" s="104">
        <v>50000</v>
      </c>
      <c r="J103" s="31"/>
      <c r="K103" s="31"/>
      <c r="L103" s="31"/>
      <c r="M103" s="31"/>
      <c r="N103" s="31"/>
    </row>
    <row r="104" spans="1:14" ht="63">
      <c r="A104" s="1"/>
      <c r="B104" s="38" t="s">
        <v>298</v>
      </c>
      <c r="C104" s="41" t="s">
        <v>160</v>
      </c>
      <c r="D104" s="41" t="s">
        <v>170</v>
      </c>
      <c r="E104" s="41" t="s">
        <v>271</v>
      </c>
      <c r="F104" s="41" t="s">
        <v>299</v>
      </c>
      <c r="G104" s="41"/>
      <c r="H104" s="103">
        <f aca="true" t="shared" si="13" ref="H104:I107">H105</f>
        <v>96000</v>
      </c>
      <c r="I104" s="103">
        <f t="shared" si="13"/>
        <v>96000</v>
      </c>
      <c r="J104" s="31"/>
      <c r="K104" s="31"/>
      <c r="L104" s="31"/>
      <c r="M104" s="31"/>
      <c r="N104" s="31"/>
    </row>
    <row r="105" spans="1:14" ht="78.75">
      <c r="A105" s="1"/>
      <c r="B105" s="45" t="s">
        <v>300</v>
      </c>
      <c r="C105" s="18" t="s">
        <v>160</v>
      </c>
      <c r="D105" s="18" t="s">
        <v>170</v>
      </c>
      <c r="E105" s="18" t="s">
        <v>271</v>
      </c>
      <c r="F105" s="18" t="s">
        <v>301</v>
      </c>
      <c r="G105" s="18"/>
      <c r="H105" s="105">
        <f t="shared" si="13"/>
        <v>96000</v>
      </c>
      <c r="I105" s="105">
        <f t="shared" si="13"/>
        <v>96000</v>
      </c>
      <c r="J105" s="31"/>
      <c r="K105" s="31"/>
      <c r="L105" s="31"/>
      <c r="M105" s="31"/>
      <c r="N105" s="31"/>
    </row>
    <row r="106" spans="1:14" ht="47.25">
      <c r="A106" s="1"/>
      <c r="B106" s="45" t="s">
        <v>302</v>
      </c>
      <c r="C106" s="18" t="s">
        <v>160</v>
      </c>
      <c r="D106" s="18" t="s">
        <v>170</v>
      </c>
      <c r="E106" s="18" t="s">
        <v>271</v>
      </c>
      <c r="F106" s="18" t="s">
        <v>303</v>
      </c>
      <c r="G106" s="18"/>
      <c r="H106" s="105">
        <f t="shared" si="13"/>
        <v>96000</v>
      </c>
      <c r="I106" s="105">
        <f t="shared" si="13"/>
        <v>96000</v>
      </c>
      <c r="J106" s="31"/>
      <c r="K106" s="31"/>
      <c r="L106" s="31"/>
      <c r="M106" s="31"/>
      <c r="N106" s="31"/>
    </row>
    <row r="107" spans="1:14" ht="31.5">
      <c r="A107" s="1"/>
      <c r="B107" s="53" t="s">
        <v>304</v>
      </c>
      <c r="C107" s="18" t="s">
        <v>160</v>
      </c>
      <c r="D107" s="18" t="s">
        <v>170</v>
      </c>
      <c r="E107" s="18" t="s">
        <v>271</v>
      </c>
      <c r="F107" s="15" t="s">
        <v>305</v>
      </c>
      <c r="G107" s="18"/>
      <c r="H107" s="105">
        <f t="shared" si="13"/>
        <v>96000</v>
      </c>
      <c r="I107" s="105">
        <f t="shared" si="13"/>
        <v>96000</v>
      </c>
      <c r="J107" s="31"/>
      <c r="K107" s="31"/>
      <c r="L107" s="31"/>
      <c r="M107" s="31"/>
      <c r="N107" s="31"/>
    </row>
    <row r="108" spans="1:14" ht="31.5">
      <c r="A108" s="1"/>
      <c r="B108" s="45" t="s">
        <v>188</v>
      </c>
      <c r="C108" s="18" t="s">
        <v>160</v>
      </c>
      <c r="D108" s="18" t="s">
        <v>170</v>
      </c>
      <c r="E108" s="18" t="s">
        <v>271</v>
      </c>
      <c r="F108" s="15" t="s">
        <v>305</v>
      </c>
      <c r="G108" s="18" t="s">
        <v>189</v>
      </c>
      <c r="H108" s="105">
        <v>96000</v>
      </c>
      <c r="I108" s="105">
        <v>96000</v>
      </c>
      <c r="J108" s="31"/>
      <c r="K108" s="31"/>
      <c r="L108" s="31"/>
      <c r="M108" s="31"/>
      <c r="N108" s="31"/>
    </row>
    <row r="109" spans="1:14" ht="47.25">
      <c r="A109" s="1"/>
      <c r="B109" s="48" t="s">
        <v>306</v>
      </c>
      <c r="C109" s="41" t="s">
        <v>160</v>
      </c>
      <c r="D109" s="41" t="s">
        <v>170</v>
      </c>
      <c r="E109" s="41" t="s">
        <v>271</v>
      </c>
      <c r="F109" s="5" t="s">
        <v>307</v>
      </c>
      <c r="G109" s="41"/>
      <c r="H109" s="109">
        <f aca="true" t="shared" si="14" ref="H109:I112">H110</f>
        <v>50000</v>
      </c>
      <c r="I109" s="109">
        <f t="shared" si="14"/>
        <v>50000</v>
      </c>
      <c r="J109" s="31"/>
      <c r="K109" s="31"/>
      <c r="L109" s="31"/>
      <c r="M109" s="31"/>
      <c r="N109" s="31"/>
    </row>
    <row r="110" spans="1:14" ht="78.75">
      <c r="A110" s="1"/>
      <c r="B110" s="45" t="s">
        <v>308</v>
      </c>
      <c r="C110" s="18" t="s">
        <v>160</v>
      </c>
      <c r="D110" s="18" t="s">
        <v>170</v>
      </c>
      <c r="E110" s="18" t="s">
        <v>271</v>
      </c>
      <c r="F110" s="15" t="s">
        <v>309</v>
      </c>
      <c r="G110" s="18"/>
      <c r="H110" s="105">
        <f t="shared" si="14"/>
        <v>50000</v>
      </c>
      <c r="I110" s="105">
        <f t="shared" si="14"/>
        <v>50000</v>
      </c>
      <c r="J110" s="31"/>
      <c r="K110" s="31"/>
      <c r="L110" s="31"/>
      <c r="M110" s="31"/>
      <c r="N110" s="31"/>
    </row>
    <row r="111" spans="1:14" ht="47.25">
      <c r="A111" s="1"/>
      <c r="B111" s="45" t="s">
        <v>310</v>
      </c>
      <c r="C111" s="18" t="s">
        <v>160</v>
      </c>
      <c r="D111" s="18" t="s">
        <v>170</v>
      </c>
      <c r="E111" s="18" t="s">
        <v>271</v>
      </c>
      <c r="F111" s="15" t="s">
        <v>311</v>
      </c>
      <c r="G111" s="18"/>
      <c r="H111" s="105">
        <f t="shared" si="14"/>
        <v>50000</v>
      </c>
      <c r="I111" s="105">
        <f t="shared" si="14"/>
        <v>50000</v>
      </c>
      <c r="J111" s="31"/>
      <c r="K111" s="31"/>
      <c r="L111" s="31"/>
      <c r="M111" s="31"/>
      <c r="N111" s="31"/>
    </row>
    <row r="112" spans="1:14" ht="47.25">
      <c r="A112" s="1"/>
      <c r="B112" s="45" t="s">
        <v>312</v>
      </c>
      <c r="C112" s="18" t="s">
        <v>160</v>
      </c>
      <c r="D112" s="18" t="s">
        <v>170</v>
      </c>
      <c r="E112" s="18" t="s">
        <v>271</v>
      </c>
      <c r="F112" s="15" t="s">
        <v>313</v>
      </c>
      <c r="G112" s="18"/>
      <c r="H112" s="105">
        <f t="shared" si="14"/>
        <v>50000</v>
      </c>
      <c r="I112" s="105">
        <f t="shared" si="14"/>
        <v>50000</v>
      </c>
      <c r="J112" s="31"/>
      <c r="K112" s="31"/>
      <c r="L112" s="31"/>
      <c r="M112" s="31"/>
      <c r="N112" s="31"/>
    </row>
    <row r="113" spans="1:14" ht="31.5">
      <c r="A113" s="1"/>
      <c r="B113" s="45" t="s">
        <v>188</v>
      </c>
      <c r="C113" s="18" t="s">
        <v>160</v>
      </c>
      <c r="D113" s="18" t="s">
        <v>170</v>
      </c>
      <c r="E113" s="18" t="s">
        <v>271</v>
      </c>
      <c r="F113" s="15" t="s">
        <v>313</v>
      </c>
      <c r="G113" s="18" t="s">
        <v>189</v>
      </c>
      <c r="H113" s="105">
        <v>50000</v>
      </c>
      <c r="I113" s="105">
        <v>50000</v>
      </c>
      <c r="J113" s="31"/>
      <c r="K113" s="31"/>
      <c r="L113" s="31"/>
      <c r="M113" s="31"/>
      <c r="N113" s="31"/>
    </row>
    <row r="114" spans="1:14" ht="63">
      <c r="A114" s="1"/>
      <c r="B114" s="54" t="s">
        <v>314</v>
      </c>
      <c r="C114" s="41" t="s">
        <v>160</v>
      </c>
      <c r="D114" s="41" t="s">
        <v>170</v>
      </c>
      <c r="E114" s="41" t="s">
        <v>271</v>
      </c>
      <c r="F114" s="41" t="s">
        <v>315</v>
      </c>
      <c r="G114" s="18"/>
      <c r="H114" s="103">
        <f aca="true" t="shared" si="15" ref="H114:I116">H115</f>
        <v>21199191</v>
      </c>
      <c r="I114" s="103">
        <f t="shared" si="15"/>
        <v>21199191</v>
      </c>
      <c r="J114" s="31"/>
      <c r="K114" s="31"/>
      <c r="L114" s="31"/>
      <c r="M114" s="31"/>
      <c r="N114" s="31"/>
    </row>
    <row r="115" spans="1:14" ht="126">
      <c r="A115" s="1"/>
      <c r="B115" s="53" t="s">
        <v>316</v>
      </c>
      <c r="C115" s="18" t="s">
        <v>160</v>
      </c>
      <c r="D115" s="18" t="s">
        <v>170</v>
      </c>
      <c r="E115" s="18" t="s">
        <v>271</v>
      </c>
      <c r="F115" s="18" t="s">
        <v>317</v>
      </c>
      <c r="G115" s="18"/>
      <c r="H115" s="104">
        <f t="shared" si="15"/>
        <v>21199191</v>
      </c>
      <c r="I115" s="104">
        <f t="shared" si="15"/>
        <v>21199191</v>
      </c>
      <c r="J115" s="31"/>
      <c r="K115" s="31"/>
      <c r="L115" s="31"/>
      <c r="M115" s="31"/>
      <c r="N115" s="31"/>
    </row>
    <row r="116" spans="1:14" ht="31.5">
      <c r="A116" s="1"/>
      <c r="B116" s="53" t="s">
        <v>318</v>
      </c>
      <c r="C116" s="18" t="s">
        <v>160</v>
      </c>
      <c r="D116" s="18" t="s">
        <v>170</v>
      </c>
      <c r="E116" s="18" t="s">
        <v>271</v>
      </c>
      <c r="F116" s="18" t="s">
        <v>319</v>
      </c>
      <c r="G116" s="18"/>
      <c r="H116" s="104">
        <f t="shared" si="15"/>
        <v>21199191</v>
      </c>
      <c r="I116" s="104">
        <f t="shared" si="15"/>
        <v>21199191</v>
      </c>
      <c r="J116" s="31"/>
      <c r="K116" s="31"/>
      <c r="L116" s="31"/>
      <c r="M116" s="31"/>
      <c r="N116" s="31"/>
    </row>
    <row r="117" spans="1:14" ht="31.5">
      <c r="A117" s="1"/>
      <c r="B117" s="53" t="s">
        <v>320</v>
      </c>
      <c r="C117" s="18" t="s">
        <v>160</v>
      </c>
      <c r="D117" s="18" t="s">
        <v>170</v>
      </c>
      <c r="E117" s="18" t="s">
        <v>271</v>
      </c>
      <c r="F117" s="18" t="s">
        <v>321</v>
      </c>
      <c r="G117" s="18"/>
      <c r="H117" s="104">
        <f>H118+H119+H120</f>
        <v>21199191</v>
      </c>
      <c r="I117" s="104">
        <f>I118+I119+I120</f>
        <v>21199191</v>
      </c>
      <c r="J117" s="31"/>
      <c r="K117" s="31"/>
      <c r="L117" s="31"/>
      <c r="M117" s="31"/>
      <c r="N117" s="31"/>
    </row>
    <row r="118" spans="1:14" ht="63">
      <c r="A118" s="1"/>
      <c r="B118" s="45" t="s">
        <v>234</v>
      </c>
      <c r="C118" s="18" t="s">
        <v>160</v>
      </c>
      <c r="D118" s="18" t="s">
        <v>170</v>
      </c>
      <c r="E118" s="18" t="s">
        <v>271</v>
      </c>
      <c r="F118" s="18" t="s">
        <v>321</v>
      </c>
      <c r="G118" s="18" t="s">
        <v>322</v>
      </c>
      <c r="H118" s="105">
        <v>11207921</v>
      </c>
      <c r="I118" s="105">
        <v>11207921</v>
      </c>
      <c r="J118" s="31"/>
      <c r="K118" s="31"/>
      <c r="L118" s="31"/>
      <c r="M118" s="31"/>
      <c r="N118" s="31"/>
    </row>
    <row r="119" spans="1:14" ht="31.5">
      <c r="A119" s="1"/>
      <c r="B119" s="45" t="s">
        <v>188</v>
      </c>
      <c r="C119" s="18" t="s">
        <v>160</v>
      </c>
      <c r="D119" s="18" t="s">
        <v>170</v>
      </c>
      <c r="E119" s="18" t="s">
        <v>271</v>
      </c>
      <c r="F119" s="18" t="s">
        <v>321</v>
      </c>
      <c r="G119" s="18" t="s">
        <v>189</v>
      </c>
      <c r="H119" s="105">
        <v>9630270</v>
      </c>
      <c r="I119" s="105">
        <v>9630270</v>
      </c>
      <c r="J119" s="31"/>
      <c r="K119" s="31"/>
      <c r="L119" s="31"/>
      <c r="M119" s="31"/>
      <c r="N119" s="31"/>
    </row>
    <row r="120" spans="1:14" ht="15.75">
      <c r="A120" s="1"/>
      <c r="B120" s="45" t="s">
        <v>190</v>
      </c>
      <c r="C120" s="18" t="s">
        <v>160</v>
      </c>
      <c r="D120" s="18" t="s">
        <v>170</v>
      </c>
      <c r="E120" s="18" t="s">
        <v>271</v>
      </c>
      <c r="F120" s="18" t="s">
        <v>321</v>
      </c>
      <c r="G120" s="18" t="s">
        <v>191</v>
      </c>
      <c r="H120" s="105">
        <v>361000</v>
      </c>
      <c r="I120" s="105">
        <v>361000</v>
      </c>
      <c r="J120" s="31"/>
      <c r="K120" s="31"/>
      <c r="L120" s="31"/>
      <c r="M120" s="31"/>
      <c r="N120" s="31"/>
    </row>
    <row r="121" spans="1:14" ht="31.5">
      <c r="A121" s="1"/>
      <c r="B121" s="48" t="s">
        <v>323</v>
      </c>
      <c r="C121" s="41" t="s">
        <v>160</v>
      </c>
      <c r="D121" s="41" t="s">
        <v>170</v>
      </c>
      <c r="E121" s="41" t="s">
        <v>271</v>
      </c>
      <c r="F121" s="41" t="s">
        <v>324</v>
      </c>
      <c r="G121" s="18"/>
      <c r="H121" s="103">
        <f>H122</f>
        <v>1086579</v>
      </c>
      <c r="I121" s="103">
        <f>I122</f>
        <v>1086579</v>
      </c>
      <c r="J121" s="31"/>
      <c r="K121" s="31"/>
      <c r="L121" s="31"/>
      <c r="M121" s="31"/>
      <c r="N121" s="31"/>
    </row>
    <row r="122" spans="1:14" ht="31.5">
      <c r="A122" s="1"/>
      <c r="B122" s="45" t="s">
        <v>325</v>
      </c>
      <c r="C122" s="18" t="s">
        <v>160</v>
      </c>
      <c r="D122" s="18" t="s">
        <v>170</v>
      </c>
      <c r="E122" s="18" t="s">
        <v>326</v>
      </c>
      <c r="F122" s="18" t="s">
        <v>327</v>
      </c>
      <c r="G122" s="18"/>
      <c r="H122" s="104">
        <f>H123</f>
        <v>1086579</v>
      </c>
      <c r="I122" s="104">
        <f>I123</f>
        <v>1086579</v>
      </c>
      <c r="J122" s="31"/>
      <c r="K122" s="31"/>
      <c r="L122" s="31"/>
      <c r="M122" s="31"/>
      <c r="N122" s="31"/>
    </row>
    <row r="123" spans="1:14" ht="31.5">
      <c r="A123" s="1"/>
      <c r="B123" s="45" t="s">
        <v>328</v>
      </c>
      <c r="C123" s="18" t="s">
        <v>160</v>
      </c>
      <c r="D123" s="18" t="s">
        <v>262</v>
      </c>
      <c r="E123" s="18" t="s">
        <v>326</v>
      </c>
      <c r="F123" s="18" t="s">
        <v>329</v>
      </c>
      <c r="G123" s="18"/>
      <c r="H123" s="104">
        <f>H124+H125</f>
        <v>1086579</v>
      </c>
      <c r="I123" s="104">
        <f>I124+I125</f>
        <v>1086579</v>
      </c>
      <c r="J123" s="31"/>
      <c r="K123" s="31"/>
      <c r="L123" s="31"/>
      <c r="M123" s="31"/>
      <c r="N123" s="31"/>
    </row>
    <row r="124" spans="1:14" ht="31.5">
      <c r="A124" s="1"/>
      <c r="B124" s="45" t="s">
        <v>188</v>
      </c>
      <c r="C124" s="18" t="s">
        <v>160</v>
      </c>
      <c r="D124" s="18" t="s">
        <v>170</v>
      </c>
      <c r="E124" s="18" t="s">
        <v>271</v>
      </c>
      <c r="F124" s="18" t="s">
        <v>329</v>
      </c>
      <c r="G124" s="18" t="s">
        <v>189</v>
      </c>
      <c r="H124" s="104">
        <v>1044616</v>
      </c>
      <c r="I124" s="104">
        <v>1044616</v>
      </c>
      <c r="J124" s="31"/>
      <c r="K124" s="31"/>
      <c r="L124" s="31"/>
      <c r="M124" s="31"/>
      <c r="N124" s="31"/>
    </row>
    <row r="125" spans="1:14" ht="15.75">
      <c r="A125" s="1"/>
      <c r="B125" s="45" t="s">
        <v>190</v>
      </c>
      <c r="C125" s="18" t="s">
        <v>160</v>
      </c>
      <c r="D125" s="18" t="s">
        <v>170</v>
      </c>
      <c r="E125" s="18" t="s">
        <v>271</v>
      </c>
      <c r="F125" s="18" t="s">
        <v>329</v>
      </c>
      <c r="G125" s="18" t="s">
        <v>191</v>
      </c>
      <c r="H125" s="104">
        <v>41963</v>
      </c>
      <c r="I125" s="104">
        <v>41963</v>
      </c>
      <c r="J125" s="31"/>
      <c r="K125" s="31"/>
      <c r="L125" s="31"/>
      <c r="M125" s="31"/>
      <c r="N125" s="31"/>
    </row>
    <row r="126" spans="1:14" ht="31.5">
      <c r="A126" s="1"/>
      <c r="B126" s="38" t="s">
        <v>240</v>
      </c>
      <c r="C126" s="41" t="s">
        <v>160</v>
      </c>
      <c r="D126" s="41" t="s">
        <v>170</v>
      </c>
      <c r="E126" s="41" t="s">
        <v>271</v>
      </c>
      <c r="F126" s="41" t="s">
        <v>241</v>
      </c>
      <c r="G126" s="41"/>
      <c r="H126" s="103">
        <f>H127</f>
        <v>1041000</v>
      </c>
      <c r="I126" s="103">
        <f>I127</f>
        <v>1077800</v>
      </c>
      <c r="J126" s="31"/>
      <c r="K126" s="31"/>
      <c r="L126" s="31"/>
      <c r="M126" s="31"/>
      <c r="N126" s="31"/>
    </row>
    <row r="127" spans="1:14" ht="15.75">
      <c r="A127" s="1"/>
      <c r="B127" s="51" t="s">
        <v>330</v>
      </c>
      <c r="C127" s="18" t="s">
        <v>160</v>
      </c>
      <c r="D127" s="18" t="s">
        <v>170</v>
      </c>
      <c r="E127" s="18" t="s">
        <v>271</v>
      </c>
      <c r="F127" s="18" t="s">
        <v>243</v>
      </c>
      <c r="G127" s="18"/>
      <c r="H127" s="104">
        <f>H128</f>
        <v>1041000</v>
      </c>
      <c r="I127" s="104">
        <f>I128</f>
        <v>1077800</v>
      </c>
      <c r="J127" s="31"/>
      <c r="K127" s="31"/>
      <c r="L127" s="31"/>
      <c r="M127" s="31"/>
      <c r="N127" s="31"/>
    </row>
    <row r="128" spans="1:14" ht="47.25">
      <c r="A128" s="1"/>
      <c r="B128" s="45" t="s">
        <v>612</v>
      </c>
      <c r="C128" s="47" t="s">
        <v>160</v>
      </c>
      <c r="D128" s="47" t="s">
        <v>170</v>
      </c>
      <c r="E128" s="47" t="s">
        <v>271</v>
      </c>
      <c r="F128" s="23" t="s">
        <v>331</v>
      </c>
      <c r="G128" s="47"/>
      <c r="H128" s="105">
        <f>H129+H130</f>
        <v>1041000</v>
      </c>
      <c r="I128" s="105">
        <f>I129+I130</f>
        <v>1077800</v>
      </c>
      <c r="J128" s="31"/>
      <c r="K128" s="31"/>
      <c r="L128" s="31"/>
      <c r="M128" s="31"/>
      <c r="N128" s="31"/>
    </row>
    <row r="129" spans="1:14" ht="63">
      <c r="A129" s="1"/>
      <c r="B129" s="44" t="s">
        <v>179</v>
      </c>
      <c r="C129" s="47" t="s">
        <v>160</v>
      </c>
      <c r="D129" s="47" t="s">
        <v>262</v>
      </c>
      <c r="E129" s="47" t="s">
        <v>271</v>
      </c>
      <c r="F129" s="23" t="s">
        <v>331</v>
      </c>
      <c r="G129" s="47" t="s">
        <v>180</v>
      </c>
      <c r="H129" s="105">
        <v>921296</v>
      </c>
      <c r="I129" s="105">
        <v>921296</v>
      </c>
      <c r="J129" s="31"/>
      <c r="K129" s="31"/>
      <c r="L129" s="31"/>
      <c r="M129" s="31"/>
      <c r="N129" s="31"/>
    </row>
    <row r="130" spans="1:14" ht="31.5">
      <c r="A130" s="1"/>
      <c r="B130" s="45" t="s">
        <v>188</v>
      </c>
      <c r="C130" s="47" t="s">
        <v>160</v>
      </c>
      <c r="D130" s="47" t="s">
        <v>170</v>
      </c>
      <c r="E130" s="47" t="s">
        <v>271</v>
      </c>
      <c r="F130" s="23" t="s">
        <v>331</v>
      </c>
      <c r="G130" s="47" t="s">
        <v>189</v>
      </c>
      <c r="H130" s="105">
        <v>119704</v>
      </c>
      <c r="I130" s="105">
        <v>156504</v>
      </c>
      <c r="J130" s="31"/>
      <c r="K130" s="31"/>
      <c r="L130" s="31"/>
      <c r="M130" s="31"/>
      <c r="N130" s="31"/>
    </row>
    <row r="131" spans="1:14" ht="31.5">
      <c r="A131" s="1"/>
      <c r="B131" s="38" t="s">
        <v>332</v>
      </c>
      <c r="C131" s="41" t="s">
        <v>160</v>
      </c>
      <c r="D131" s="41" t="s">
        <v>182</v>
      </c>
      <c r="E131" s="41"/>
      <c r="F131" s="41"/>
      <c r="G131" s="18"/>
      <c r="H131" s="103">
        <f aca="true" t="shared" si="16" ref="H131:I136">H132</f>
        <v>135000</v>
      </c>
      <c r="I131" s="103">
        <f t="shared" si="16"/>
        <v>135000</v>
      </c>
      <c r="J131" s="31"/>
      <c r="K131" s="31"/>
      <c r="L131" s="31"/>
      <c r="M131" s="31"/>
      <c r="N131" s="31"/>
    </row>
    <row r="132" spans="1:14" ht="47.25">
      <c r="A132" s="1"/>
      <c r="B132" s="38" t="s">
        <v>333</v>
      </c>
      <c r="C132" s="41" t="s">
        <v>160</v>
      </c>
      <c r="D132" s="41" t="s">
        <v>182</v>
      </c>
      <c r="E132" s="41" t="s">
        <v>334</v>
      </c>
      <c r="F132" s="41"/>
      <c r="G132" s="41"/>
      <c r="H132" s="109">
        <f t="shared" si="16"/>
        <v>135000</v>
      </c>
      <c r="I132" s="109">
        <f t="shared" si="16"/>
        <v>135000</v>
      </c>
      <c r="J132" s="31"/>
      <c r="K132" s="31"/>
      <c r="L132" s="31"/>
      <c r="M132" s="31"/>
      <c r="N132" s="31"/>
    </row>
    <row r="133" spans="1:14" ht="63">
      <c r="A133" s="1"/>
      <c r="B133" s="54" t="s">
        <v>335</v>
      </c>
      <c r="C133" s="41" t="s">
        <v>160</v>
      </c>
      <c r="D133" s="41" t="s">
        <v>182</v>
      </c>
      <c r="E133" s="41" t="s">
        <v>334</v>
      </c>
      <c r="F133" s="41" t="s">
        <v>336</v>
      </c>
      <c r="G133" s="41"/>
      <c r="H133" s="109">
        <f t="shared" si="16"/>
        <v>135000</v>
      </c>
      <c r="I133" s="109">
        <f t="shared" si="16"/>
        <v>135000</v>
      </c>
      <c r="J133" s="31"/>
      <c r="K133" s="31"/>
      <c r="L133" s="31"/>
      <c r="M133" s="31"/>
      <c r="N133" s="31"/>
    </row>
    <row r="134" spans="1:14" ht="110.25">
      <c r="A134" s="1"/>
      <c r="B134" s="53" t="s">
        <v>337</v>
      </c>
      <c r="C134" s="18" t="s">
        <v>160</v>
      </c>
      <c r="D134" s="18" t="s">
        <v>182</v>
      </c>
      <c r="E134" s="18" t="s">
        <v>334</v>
      </c>
      <c r="F134" s="18" t="s">
        <v>338</v>
      </c>
      <c r="G134" s="18"/>
      <c r="H134" s="105">
        <f t="shared" si="16"/>
        <v>135000</v>
      </c>
      <c r="I134" s="105">
        <f t="shared" si="16"/>
        <v>135000</v>
      </c>
      <c r="J134" s="31"/>
      <c r="K134" s="31"/>
      <c r="L134" s="31"/>
      <c r="M134" s="31"/>
      <c r="N134" s="31"/>
    </row>
    <row r="135" spans="1:14" ht="47.25">
      <c r="A135" s="1"/>
      <c r="B135" s="53" t="s">
        <v>339</v>
      </c>
      <c r="C135" s="18" t="s">
        <v>160</v>
      </c>
      <c r="D135" s="18" t="s">
        <v>182</v>
      </c>
      <c r="E135" s="18" t="s">
        <v>334</v>
      </c>
      <c r="F135" s="18" t="s">
        <v>340</v>
      </c>
      <c r="G135" s="18"/>
      <c r="H135" s="105">
        <f t="shared" si="16"/>
        <v>135000</v>
      </c>
      <c r="I135" s="105">
        <f t="shared" si="16"/>
        <v>135000</v>
      </c>
      <c r="J135" s="31"/>
      <c r="K135" s="31"/>
      <c r="L135" s="31"/>
      <c r="M135" s="31"/>
      <c r="N135" s="31"/>
    </row>
    <row r="136" spans="1:14" ht="47.25">
      <c r="A136" s="1"/>
      <c r="B136" s="53" t="s">
        <v>341</v>
      </c>
      <c r="C136" s="18" t="s">
        <v>160</v>
      </c>
      <c r="D136" s="18" t="s">
        <v>182</v>
      </c>
      <c r="E136" s="18" t="s">
        <v>334</v>
      </c>
      <c r="F136" s="18" t="s">
        <v>342</v>
      </c>
      <c r="G136" s="18"/>
      <c r="H136" s="105">
        <f t="shared" si="16"/>
        <v>135000</v>
      </c>
      <c r="I136" s="105">
        <f t="shared" si="16"/>
        <v>135000</v>
      </c>
      <c r="J136" s="31"/>
      <c r="K136" s="31"/>
      <c r="L136" s="31"/>
      <c r="M136" s="31"/>
      <c r="N136" s="31"/>
    </row>
    <row r="137" spans="1:14" ht="31.5">
      <c r="A137" s="1"/>
      <c r="B137" s="45" t="s">
        <v>188</v>
      </c>
      <c r="C137" s="18" t="s">
        <v>160</v>
      </c>
      <c r="D137" s="18" t="s">
        <v>182</v>
      </c>
      <c r="E137" s="18" t="s">
        <v>334</v>
      </c>
      <c r="F137" s="18" t="s">
        <v>342</v>
      </c>
      <c r="G137" s="18" t="s">
        <v>189</v>
      </c>
      <c r="H137" s="105">
        <v>135000</v>
      </c>
      <c r="I137" s="105">
        <v>135000</v>
      </c>
      <c r="J137" s="31"/>
      <c r="K137" s="31"/>
      <c r="L137" s="31"/>
      <c r="M137" s="31"/>
      <c r="N137" s="31"/>
    </row>
    <row r="138" spans="1:14" ht="15.75">
      <c r="A138" s="1"/>
      <c r="B138" s="38" t="s">
        <v>343</v>
      </c>
      <c r="C138" s="41" t="s">
        <v>160</v>
      </c>
      <c r="D138" s="41" t="s">
        <v>193</v>
      </c>
      <c r="E138" s="41"/>
      <c r="F138" s="41"/>
      <c r="G138" s="41"/>
      <c r="H138" s="109">
        <f>H139+H147</f>
        <v>12687466</v>
      </c>
      <c r="I138" s="109">
        <f>I139+I147</f>
        <v>12396037</v>
      </c>
      <c r="J138" s="31"/>
      <c r="K138" s="31"/>
      <c r="L138" s="31"/>
      <c r="M138" s="31"/>
      <c r="N138" s="31"/>
    </row>
    <row r="139" spans="1:14" ht="15.75">
      <c r="A139" s="1"/>
      <c r="B139" s="38" t="s">
        <v>344</v>
      </c>
      <c r="C139" s="41" t="s">
        <v>160</v>
      </c>
      <c r="D139" s="41" t="s">
        <v>193</v>
      </c>
      <c r="E139" s="41" t="s">
        <v>334</v>
      </c>
      <c r="F139" s="41"/>
      <c r="G139" s="41"/>
      <c r="H139" s="109">
        <f aca="true" t="shared" si="17" ref="H139:I141">H140</f>
        <v>11639920</v>
      </c>
      <c r="I139" s="109">
        <f t="shared" si="17"/>
        <v>11639920</v>
      </c>
      <c r="J139" s="31"/>
      <c r="K139" s="31"/>
      <c r="L139" s="31"/>
      <c r="M139" s="31"/>
      <c r="N139" s="31"/>
    </row>
    <row r="140" spans="1:14" ht="63">
      <c r="A140" s="1"/>
      <c r="B140" s="38" t="s">
        <v>298</v>
      </c>
      <c r="C140" s="41" t="s">
        <v>160</v>
      </c>
      <c r="D140" s="41" t="s">
        <v>193</v>
      </c>
      <c r="E140" s="41" t="s">
        <v>345</v>
      </c>
      <c r="F140" s="41" t="s">
        <v>299</v>
      </c>
      <c r="G140" s="41"/>
      <c r="H140" s="109">
        <f t="shared" si="17"/>
        <v>11639920</v>
      </c>
      <c r="I140" s="109">
        <f t="shared" si="17"/>
        <v>11639920</v>
      </c>
      <c r="J140" s="31"/>
      <c r="K140" s="31"/>
      <c r="L140" s="31"/>
      <c r="M140" s="31"/>
      <c r="N140" s="31"/>
    </row>
    <row r="141" spans="1:14" ht="78.75">
      <c r="A141" s="1"/>
      <c r="B141" s="44" t="s">
        <v>346</v>
      </c>
      <c r="C141" s="18" t="s">
        <v>160</v>
      </c>
      <c r="D141" s="18" t="s">
        <v>193</v>
      </c>
      <c r="E141" s="18" t="s">
        <v>334</v>
      </c>
      <c r="F141" s="18" t="s">
        <v>347</v>
      </c>
      <c r="G141" s="18"/>
      <c r="H141" s="105">
        <f t="shared" si="17"/>
        <v>11639920</v>
      </c>
      <c r="I141" s="105">
        <f t="shared" si="17"/>
        <v>11639920</v>
      </c>
      <c r="J141" s="31"/>
      <c r="K141" s="31"/>
      <c r="L141" s="31"/>
      <c r="M141" s="31"/>
      <c r="N141" s="31"/>
    </row>
    <row r="142" spans="1:14" ht="31.5">
      <c r="A142" s="1"/>
      <c r="B142" s="44" t="s">
        <v>348</v>
      </c>
      <c r="C142" s="18" t="s">
        <v>160</v>
      </c>
      <c r="D142" s="18" t="s">
        <v>193</v>
      </c>
      <c r="E142" s="18" t="s">
        <v>334</v>
      </c>
      <c r="F142" s="18" t="s">
        <v>349</v>
      </c>
      <c r="G142" s="18"/>
      <c r="H142" s="105">
        <f>H143+H145</f>
        <v>11639920</v>
      </c>
      <c r="I142" s="105">
        <f>I143+I145</f>
        <v>11639920</v>
      </c>
      <c r="J142" s="31"/>
      <c r="K142" s="31"/>
      <c r="L142" s="31"/>
      <c r="M142" s="31"/>
      <c r="N142" s="31"/>
    </row>
    <row r="143" spans="1:14" ht="31.5">
      <c r="A143" s="1"/>
      <c r="B143" s="44" t="s">
        <v>352</v>
      </c>
      <c r="C143" s="18" t="s">
        <v>160</v>
      </c>
      <c r="D143" s="18" t="s">
        <v>193</v>
      </c>
      <c r="E143" s="18" t="s">
        <v>334</v>
      </c>
      <c r="F143" s="18" t="s">
        <v>353</v>
      </c>
      <c r="G143" s="18"/>
      <c r="H143" s="105">
        <f>H144</f>
        <v>7139920</v>
      </c>
      <c r="I143" s="105">
        <f>I144</f>
        <v>7139920</v>
      </c>
      <c r="J143" s="31"/>
      <c r="K143" s="31"/>
      <c r="L143" s="31"/>
      <c r="M143" s="31"/>
      <c r="N143" s="31"/>
    </row>
    <row r="144" spans="1:14" ht="31.5">
      <c r="A144" s="1"/>
      <c r="B144" s="45" t="s">
        <v>350</v>
      </c>
      <c r="C144" s="18" t="s">
        <v>160</v>
      </c>
      <c r="D144" s="18" t="s">
        <v>193</v>
      </c>
      <c r="E144" s="18" t="s">
        <v>334</v>
      </c>
      <c r="F144" s="18" t="s">
        <v>353</v>
      </c>
      <c r="G144" s="18" t="s">
        <v>351</v>
      </c>
      <c r="H144" s="105">
        <v>7139920</v>
      </c>
      <c r="I144" s="105">
        <v>7139920</v>
      </c>
      <c r="J144" s="31"/>
      <c r="K144" s="31"/>
      <c r="L144" s="31"/>
      <c r="M144" s="31"/>
      <c r="N144" s="31"/>
    </row>
    <row r="145" spans="1:14" ht="31.5">
      <c r="A145" s="1"/>
      <c r="B145" s="45" t="s">
        <v>354</v>
      </c>
      <c r="C145" s="18" t="s">
        <v>160</v>
      </c>
      <c r="D145" s="18" t="s">
        <v>193</v>
      </c>
      <c r="E145" s="18" t="s">
        <v>334</v>
      </c>
      <c r="F145" s="18" t="s">
        <v>355</v>
      </c>
      <c r="G145" s="18"/>
      <c r="H145" s="105">
        <f>H146</f>
        <v>4500000</v>
      </c>
      <c r="I145" s="105">
        <f>I146</f>
        <v>4500000</v>
      </c>
      <c r="J145" s="31"/>
      <c r="K145" s="31"/>
      <c r="L145" s="31"/>
      <c r="M145" s="31"/>
      <c r="N145" s="31"/>
    </row>
    <row r="146" spans="1:14" ht="31.5">
      <c r="A146" s="1"/>
      <c r="B146" s="45" t="s">
        <v>188</v>
      </c>
      <c r="C146" s="18" t="s">
        <v>160</v>
      </c>
      <c r="D146" s="18" t="s">
        <v>193</v>
      </c>
      <c r="E146" s="18" t="s">
        <v>334</v>
      </c>
      <c r="F146" s="18" t="s">
        <v>355</v>
      </c>
      <c r="G146" s="18" t="s">
        <v>189</v>
      </c>
      <c r="H146" s="105">
        <v>4500000</v>
      </c>
      <c r="I146" s="105">
        <v>4500000</v>
      </c>
      <c r="J146" s="31"/>
      <c r="K146" s="31"/>
      <c r="L146" s="31"/>
      <c r="M146" s="31"/>
      <c r="N146" s="31"/>
    </row>
    <row r="147" spans="1:14" ht="15.75">
      <c r="A147" s="1"/>
      <c r="B147" s="38" t="s">
        <v>356</v>
      </c>
      <c r="C147" s="41" t="s">
        <v>160</v>
      </c>
      <c r="D147" s="41" t="s">
        <v>193</v>
      </c>
      <c r="E147" s="41" t="s">
        <v>357</v>
      </c>
      <c r="F147" s="18"/>
      <c r="G147" s="18"/>
      <c r="H147" s="109">
        <f aca="true" t="shared" si="18" ref="H147:I149">H148</f>
        <v>1047546</v>
      </c>
      <c r="I147" s="109">
        <f t="shared" si="18"/>
        <v>756117</v>
      </c>
      <c r="J147" s="31"/>
      <c r="K147" s="31"/>
      <c r="L147" s="31"/>
      <c r="M147" s="31"/>
      <c r="N147" s="31"/>
    </row>
    <row r="148" spans="1:14" ht="47.25">
      <c r="A148" s="1"/>
      <c r="B148" s="55" t="s">
        <v>366</v>
      </c>
      <c r="C148" s="41" t="s">
        <v>160</v>
      </c>
      <c r="D148" s="41" t="s">
        <v>193</v>
      </c>
      <c r="E148" s="41" t="s">
        <v>357</v>
      </c>
      <c r="F148" s="41" t="s">
        <v>367</v>
      </c>
      <c r="G148" s="18"/>
      <c r="H148" s="109">
        <f t="shared" si="18"/>
        <v>1047546</v>
      </c>
      <c r="I148" s="109">
        <f t="shared" si="18"/>
        <v>756117</v>
      </c>
      <c r="J148" s="31"/>
      <c r="K148" s="31"/>
      <c r="L148" s="31"/>
      <c r="M148" s="31"/>
      <c r="N148" s="31"/>
    </row>
    <row r="149" spans="1:14" ht="94.5">
      <c r="A149" s="1"/>
      <c r="B149" s="118" t="s">
        <v>368</v>
      </c>
      <c r="C149" s="119" t="s">
        <v>160</v>
      </c>
      <c r="D149" s="119" t="s">
        <v>193</v>
      </c>
      <c r="E149" s="119" t="s">
        <v>357</v>
      </c>
      <c r="F149" s="119" t="s">
        <v>369</v>
      </c>
      <c r="G149" s="119"/>
      <c r="H149" s="120">
        <f t="shared" si="18"/>
        <v>1047546</v>
      </c>
      <c r="I149" s="120">
        <f t="shared" si="18"/>
        <v>756117</v>
      </c>
      <c r="J149" s="31"/>
      <c r="K149" s="31"/>
      <c r="L149" s="31"/>
      <c r="M149" s="31"/>
      <c r="N149" s="31"/>
    </row>
    <row r="150" spans="1:14" ht="31.5">
      <c r="A150" s="1"/>
      <c r="B150" s="124" t="s">
        <v>370</v>
      </c>
      <c r="C150" s="116" t="s">
        <v>160</v>
      </c>
      <c r="D150" s="116" t="s">
        <v>193</v>
      </c>
      <c r="E150" s="116" t="s">
        <v>357</v>
      </c>
      <c r="F150" s="116" t="s">
        <v>371</v>
      </c>
      <c r="G150" s="116"/>
      <c r="H150" s="117">
        <f>H153+H151</f>
        <v>1047546</v>
      </c>
      <c r="I150" s="117">
        <f>I153+I151</f>
        <v>756117</v>
      </c>
      <c r="J150" s="31"/>
      <c r="K150" s="31"/>
      <c r="L150" s="31"/>
      <c r="M150" s="31"/>
      <c r="N150" s="31"/>
    </row>
    <row r="151" spans="1:14" ht="47.25">
      <c r="A151" s="1"/>
      <c r="B151" s="115" t="s">
        <v>668</v>
      </c>
      <c r="C151" s="116" t="s">
        <v>160</v>
      </c>
      <c r="D151" s="116" t="s">
        <v>193</v>
      </c>
      <c r="E151" s="116" t="s">
        <v>357</v>
      </c>
      <c r="F151" s="116" t="s">
        <v>623</v>
      </c>
      <c r="G151" s="116"/>
      <c r="H151" s="117">
        <f>H152</f>
        <v>733282</v>
      </c>
      <c r="I151" s="117">
        <f>I152</f>
        <v>529282</v>
      </c>
      <c r="J151" s="31"/>
      <c r="K151" s="31"/>
      <c r="L151" s="31"/>
      <c r="M151" s="31"/>
      <c r="N151" s="31"/>
    </row>
    <row r="152" spans="1:14" ht="31.5">
      <c r="A152" s="1"/>
      <c r="B152" s="115" t="s">
        <v>188</v>
      </c>
      <c r="C152" s="116" t="s">
        <v>160</v>
      </c>
      <c r="D152" s="116" t="s">
        <v>193</v>
      </c>
      <c r="E152" s="116" t="s">
        <v>357</v>
      </c>
      <c r="F152" s="116" t="s">
        <v>623</v>
      </c>
      <c r="G152" s="116" t="s">
        <v>189</v>
      </c>
      <c r="H152" s="117">
        <v>733282</v>
      </c>
      <c r="I152" s="117">
        <v>529282</v>
      </c>
      <c r="J152" s="31"/>
      <c r="K152" s="31"/>
      <c r="L152" s="31"/>
      <c r="M152" s="31"/>
      <c r="N152" s="31"/>
    </row>
    <row r="153" spans="1:14" ht="63">
      <c r="A153" s="1"/>
      <c r="B153" s="115" t="s">
        <v>750</v>
      </c>
      <c r="C153" s="18" t="s">
        <v>160</v>
      </c>
      <c r="D153" s="18" t="s">
        <v>193</v>
      </c>
      <c r="E153" s="18" t="s">
        <v>357</v>
      </c>
      <c r="F153" s="18" t="s">
        <v>372</v>
      </c>
      <c r="G153" s="116"/>
      <c r="H153" s="117">
        <f>H154</f>
        <v>314264</v>
      </c>
      <c r="I153" s="117">
        <f>I154</f>
        <v>226835</v>
      </c>
      <c r="J153" s="31"/>
      <c r="K153" s="31"/>
      <c r="L153" s="31"/>
      <c r="M153" s="31"/>
      <c r="N153" s="31"/>
    </row>
    <row r="154" spans="1:14" ht="31.5">
      <c r="A154" s="1"/>
      <c r="B154" s="115" t="s">
        <v>188</v>
      </c>
      <c r="C154" s="116" t="s">
        <v>160</v>
      </c>
      <c r="D154" s="116" t="s">
        <v>193</v>
      </c>
      <c r="E154" s="116" t="s">
        <v>357</v>
      </c>
      <c r="F154" s="18" t="s">
        <v>372</v>
      </c>
      <c r="G154" s="116" t="s">
        <v>189</v>
      </c>
      <c r="H154" s="117">
        <v>314264</v>
      </c>
      <c r="I154" s="117">
        <v>226835</v>
      </c>
      <c r="J154" s="31"/>
      <c r="K154" s="31"/>
      <c r="L154" s="31"/>
      <c r="M154" s="31"/>
      <c r="N154" s="31"/>
    </row>
    <row r="155" spans="1:14" ht="15.75">
      <c r="A155" s="1"/>
      <c r="B155" s="127" t="s">
        <v>373</v>
      </c>
      <c r="C155" s="125" t="s">
        <v>160</v>
      </c>
      <c r="D155" s="125" t="s">
        <v>374</v>
      </c>
      <c r="E155" s="116"/>
      <c r="F155" s="116"/>
      <c r="G155" s="116"/>
      <c r="H155" s="126">
        <f>H156+H171</f>
        <v>18722529</v>
      </c>
      <c r="I155" s="126">
        <f>I156+I171</f>
        <v>4184909</v>
      </c>
      <c r="J155" s="31"/>
      <c r="K155" s="31"/>
      <c r="L155" s="31"/>
      <c r="M155" s="31"/>
      <c r="N155" s="31"/>
    </row>
    <row r="156" spans="1:14" ht="15.75">
      <c r="A156" s="1"/>
      <c r="B156" s="127" t="s">
        <v>375</v>
      </c>
      <c r="C156" s="125" t="s">
        <v>160</v>
      </c>
      <c r="D156" s="125" t="s">
        <v>374</v>
      </c>
      <c r="E156" s="125" t="s">
        <v>172</v>
      </c>
      <c r="F156" s="125"/>
      <c r="G156" s="125"/>
      <c r="H156" s="126">
        <f>H157+H164</f>
        <v>18604019</v>
      </c>
      <c r="I156" s="126">
        <f>I157+I164</f>
        <v>4066399</v>
      </c>
      <c r="J156" s="31"/>
      <c r="K156" s="31"/>
      <c r="L156" s="31"/>
      <c r="M156" s="31"/>
      <c r="N156" s="31"/>
    </row>
    <row r="157" spans="1:14" ht="31.5">
      <c r="A157" s="1"/>
      <c r="B157" s="127" t="s">
        <v>376</v>
      </c>
      <c r="C157" s="125" t="s">
        <v>160</v>
      </c>
      <c r="D157" s="125" t="s">
        <v>374</v>
      </c>
      <c r="E157" s="125" t="s">
        <v>172</v>
      </c>
      <c r="F157" s="125" t="s">
        <v>377</v>
      </c>
      <c r="G157" s="125"/>
      <c r="H157" s="126">
        <f>H158</f>
        <v>1113399</v>
      </c>
      <c r="I157" s="126">
        <f>I158</f>
        <v>1113399</v>
      </c>
      <c r="J157" s="31"/>
      <c r="K157" s="31"/>
      <c r="L157" s="31"/>
      <c r="M157" s="31"/>
      <c r="N157" s="31"/>
    </row>
    <row r="158" spans="1:14" ht="47.25">
      <c r="A158" s="1"/>
      <c r="B158" s="115" t="s">
        <v>378</v>
      </c>
      <c r="C158" s="116" t="s">
        <v>160</v>
      </c>
      <c r="D158" s="116" t="s">
        <v>374</v>
      </c>
      <c r="E158" s="116" t="s">
        <v>172</v>
      </c>
      <c r="F158" s="116" t="s">
        <v>379</v>
      </c>
      <c r="G158" s="116"/>
      <c r="H158" s="117">
        <f>H159</f>
        <v>1113399</v>
      </c>
      <c r="I158" s="117">
        <f>I159</f>
        <v>1113399</v>
      </c>
      <c r="J158" s="31"/>
      <c r="K158" s="31"/>
      <c r="L158" s="31"/>
      <c r="M158" s="31"/>
      <c r="N158" s="31"/>
    </row>
    <row r="159" spans="1:14" ht="47.25">
      <c r="A159" s="1"/>
      <c r="B159" s="115" t="s">
        <v>380</v>
      </c>
      <c r="C159" s="116" t="s">
        <v>160</v>
      </c>
      <c r="D159" s="116" t="s">
        <v>374</v>
      </c>
      <c r="E159" s="116" t="s">
        <v>172</v>
      </c>
      <c r="F159" s="116" t="s">
        <v>381</v>
      </c>
      <c r="G159" s="116"/>
      <c r="H159" s="117">
        <f>H160+H162</f>
        <v>1113399</v>
      </c>
      <c r="I159" s="117">
        <f>I160+I162</f>
        <v>1113399</v>
      </c>
      <c r="J159" s="31"/>
      <c r="K159" s="31"/>
      <c r="L159" s="31"/>
      <c r="M159" s="31"/>
      <c r="N159" s="31"/>
    </row>
    <row r="160" spans="1:14" ht="63">
      <c r="A160" s="1"/>
      <c r="B160" s="115" t="s">
        <v>628</v>
      </c>
      <c r="C160" s="116" t="s">
        <v>160</v>
      </c>
      <c r="D160" s="128" t="s">
        <v>374</v>
      </c>
      <c r="E160" s="128" t="s">
        <v>172</v>
      </c>
      <c r="F160" s="128" t="s">
        <v>629</v>
      </c>
      <c r="G160" s="128"/>
      <c r="H160" s="117">
        <f>H161</f>
        <v>510000</v>
      </c>
      <c r="I160" s="117">
        <f>I161</f>
        <v>510000</v>
      </c>
      <c r="J160" s="31"/>
      <c r="K160" s="31"/>
      <c r="L160" s="31"/>
      <c r="M160" s="31"/>
      <c r="N160" s="31"/>
    </row>
    <row r="161" spans="1:14" ht="31.5">
      <c r="A161" s="1"/>
      <c r="B161" s="115" t="s">
        <v>350</v>
      </c>
      <c r="C161" s="116" t="s">
        <v>160</v>
      </c>
      <c r="D161" s="128" t="s">
        <v>374</v>
      </c>
      <c r="E161" s="128" t="s">
        <v>172</v>
      </c>
      <c r="F161" s="128" t="s">
        <v>629</v>
      </c>
      <c r="G161" s="128" t="s">
        <v>351</v>
      </c>
      <c r="H161" s="117">
        <v>510000</v>
      </c>
      <c r="I161" s="117">
        <v>510000</v>
      </c>
      <c r="J161" s="31"/>
      <c r="K161" s="31"/>
      <c r="L161" s="31"/>
      <c r="M161" s="31"/>
      <c r="N161" s="31"/>
    </row>
    <row r="162" spans="1:14" ht="31.5">
      <c r="A162" s="1"/>
      <c r="B162" s="115" t="s">
        <v>382</v>
      </c>
      <c r="C162" s="116" t="s">
        <v>160</v>
      </c>
      <c r="D162" s="116" t="s">
        <v>374</v>
      </c>
      <c r="E162" s="116" t="s">
        <v>172</v>
      </c>
      <c r="F162" s="116" t="s">
        <v>383</v>
      </c>
      <c r="G162" s="116"/>
      <c r="H162" s="117">
        <f>H163</f>
        <v>603399</v>
      </c>
      <c r="I162" s="117">
        <f>I163</f>
        <v>603399</v>
      </c>
      <c r="J162" s="31"/>
      <c r="K162" s="31"/>
      <c r="L162" s="31"/>
      <c r="M162" s="31"/>
      <c r="N162" s="31"/>
    </row>
    <row r="163" spans="1:14" ht="31.5">
      <c r="A163" s="1"/>
      <c r="B163" s="115" t="s">
        <v>188</v>
      </c>
      <c r="C163" s="116" t="s">
        <v>160</v>
      </c>
      <c r="D163" s="116" t="s">
        <v>384</v>
      </c>
      <c r="E163" s="116" t="s">
        <v>172</v>
      </c>
      <c r="F163" s="116" t="s">
        <v>383</v>
      </c>
      <c r="G163" s="116" t="s">
        <v>189</v>
      </c>
      <c r="H163" s="117">
        <v>603399</v>
      </c>
      <c r="I163" s="117">
        <v>603399</v>
      </c>
      <c r="J163" s="31"/>
      <c r="K163" s="31"/>
      <c r="L163" s="31"/>
      <c r="M163" s="31"/>
      <c r="N163" s="31"/>
    </row>
    <row r="164" spans="1:14" ht="47.25">
      <c r="A164" s="1"/>
      <c r="B164" s="127" t="s">
        <v>838</v>
      </c>
      <c r="C164" s="125" t="s">
        <v>160</v>
      </c>
      <c r="D164" s="125" t="s">
        <v>374</v>
      </c>
      <c r="E164" s="125" t="s">
        <v>172</v>
      </c>
      <c r="F164" s="125" t="s">
        <v>385</v>
      </c>
      <c r="G164" s="125"/>
      <c r="H164" s="126">
        <f>H165</f>
        <v>17490620</v>
      </c>
      <c r="I164" s="126">
        <f>I165</f>
        <v>2953000</v>
      </c>
      <c r="J164" s="1"/>
      <c r="K164" s="1"/>
      <c r="L164" s="1"/>
      <c r="M164" s="1"/>
      <c r="N164" s="31"/>
    </row>
    <row r="165" spans="1:14" ht="63">
      <c r="A165" s="1"/>
      <c r="B165" s="115" t="s">
        <v>839</v>
      </c>
      <c r="C165" s="116" t="s">
        <v>160</v>
      </c>
      <c r="D165" s="116" t="s">
        <v>374</v>
      </c>
      <c r="E165" s="116" t="s">
        <v>172</v>
      </c>
      <c r="F165" s="116" t="s">
        <v>386</v>
      </c>
      <c r="G165" s="116"/>
      <c r="H165" s="117">
        <f>H166</f>
        <v>17490620</v>
      </c>
      <c r="I165" s="117">
        <f>I166</f>
        <v>2953000</v>
      </c>
      <c r="J165" s="31"/>
      <c r="K165" s="31"/>
      <c r="L165" s="31"/>
      <c r="M165" s="31"/>
      <c r="N165" s="31"/>
    </row>
    <row r="166" spans="1:14" ht="31.5">
      <c r="A166" s="1"/>
      <c r="B166" s="115" t="s">
        <v>840</v>
      </c>
      <c r="C166" s="116" t="s">
        <v>160</v>
      </c>
      <c r="D166" s="116" t="s">
        <v>374</v>
      </c>
      <c r="E166" s="116" t="s">
        <v>172</v>
      </c>
      <c r="F166" s="116" t="s">
        <v>387</v>
      </c>
      <c r="G166" s="116"/>
      <c r="H166" s="117">
        <f>H167+H169</f>
        <v>17490620</v>
      </c>
      <c r="I166" s="117">
        <f>I167+I169</f>
        <v>2953000</v>
      </c>
      <c r="J166" s="31"/>
      <c r="K166" s="31"/>
      <c r="L166" s="31"/>
      <c r="M166" s="31"/>
      <c r="N166" s="31"/>
    </row>
    <row r="167" spans="1:14" ht="31.5">
      <c r="A167" s="1"/>
      <c r="B167" s="115" t="s">
        <v>388</v>
      </c>
      <c r="C167" s="128" t="s">
        <v>160</v>
      </c>
      <c r="D167" s="128" t="s">
        <v>384</v>
      </c>
      <c r="E167" s="128" t="s">
        <v>172</v>
      </c>
      <c r="F167" s="128" t="s">
        <v>389</v>
      </c>
      <c r="G167" s="128"/>
      <c r="H167" s="117">
        <f>H168</f>
        <v>500000</v>
      </c>
      <c r="I167" s="117">
        <f>I168</f>
        <v>500000</v>
      </c>
      <c r="J167" s="31"/>
      <c r="K167" s="31"/>
      <c r="L167" s="31"/>
      <c r="M167" s="31"/>
      <c r="N167" s="31"/>
    </row>
    <row r="168" spans="1:14" ht="31.5">
      <c r="A168" s="1"/>
      <c r="B168" s="115" t="s">
        <v>350</v>
      </c>
      <c r="C168" s="116" t="s">
        <v>160</v>
      </c>
      <c r="D168" s="116" t="s">
        <v>374</v>
      </c>
      <c r="E168" s="116" t="s">
        <v>172</v>
      </c>
      <c r="F168" s="128" t="s">
        <v>389</v>
      </c>
      <c r="G168" s="116" t="s">
        <v>351</v>
      </c>
      <c r="H168" s="117">
        <v>500000</v>
      </c>
      <c r="I168" s="117">
        <v>500000</v>
      </c>
      <c r="J168" s="31"/>
      <c r="K168" s="31"/>
      <c r="L168" s="31"/>
      <c r="M168" s="31"/>
      <c r="N168" s="31"/>
    </row>
    <row r="169" spans="1:14" ht="31.5">
      <c r="A169" s="1"/>
      <c r="B169" s="115" t="s">
        <v>755</v>
      </c>
      <c r="C169" s="116" t="s">
        <v>160</v>
      </c>
      <c r="D169" s="116" t="s">
        <v>374</v>
      </c>
      <c r="E169" s="116" t="s">
        <v>172</v>
      </c>
      <c r="F169" s="128" t="s">
        <v>725</v>
      </c>
      <c r="G169" s="116"/>
      <c r="H169" s="117">
        <f>H170</f>
        <v>16990620</v>
      </c>
      <c r="I169" s="117">
        <f>I170</f>
        <v>2453000</v>
      </c>
      <c r="J169" s="31"/>
      <c r="K169" s="31"/>
      <c r="L169" s="31"/>
      <c r="M169" s="31"/>
      <c r="N169" s="31"/>
    </row>
    <row r="170" spans="1:14" ht="31.5">
      <c r="A170" s="1"/>
      <c r="B170" s="115" t="s">
        <v>350</v>
      </c>
      <c r="C170" s="116" t="s">
        <v>160</v>
      </c>
      <c r="D170" s="116" t="s">
        <v>374</v>
      </c>
      <c r="E170" s="116" t="s">
        <v>172</v>
      </c>
      <c r="F170" s="128" t="s">
        <v>725</v>
      </c>
      <c r="G170" s="116" t="s">
        <v>351</v>
      </c>
      <c r="H170" s="117">
        <v>16990620</v>
      </c>
      <c r="I170" s="117">
        <v>2453000</v>
      </c>
      <c r="J170" s="49"/>
      <c r="K170" s="31"/>
      <c r="L170" s="31"/>
      <c r="M170" s="31"/>
      <c r="N170" s="31"/>
    </row>
    <row r="171" spans="1:14" ht="15.75">
      <c r="A171" s="1"/>
      <c r="B171" s="127" t="s">
        <v>390</v>
      </c>
      <c r="C171" s="125" t="s">
        <v>160</v>
      </c>
      <c r="D171" s="125" t="s">
        <v>374</v>
      </c>
      <c r="E171" s="125" t="s">
        <v>182</v>
      </c>
      <c r="F171" s="125"/>
      <c r="G171" s="125"/>
      <c r="H171" s="126">
        <f aca="true" t="shared" si="19" ref="H171:I175">H172</f>
        <v>118510</v>
      </c>
      <c r="I171" s="126">
        <f t="shared" si="19"/>
        <v>118510</v>
      </c>
      <c r="J171" s="31"/>
      <c r="K171" s="31"/>
      <c r="L171" s="31"/>
      <c r="M171" s="31"/>
      <c r="N171" s="31"/>
    </row>
    <row r="172" spans="1:14" ht="47.25">
      <c r="A172" s="1"/>
      <c r="B172" s="127" t="s">
        <v>366</v>
      </c>
      <c r="C172" s="125" t="s">
        <v>160</v>
      </c>
      <c r="D172" s="125" t="s">
        <v>374</v>
      </c>
      <c r="E172" s="125" t="s">
        <v>182</v>
      </c>
      <c r="F172" s="125" t="s">
        <v>367</v>
      </c>
      <c r="G172" s="125"/>
      <c r="H172" s="126">
        <f t="shared" si="19"/>
        <v>118510</v>
      </c>
      <c r="I172" s="126">
        <f t="shared" si="19"/>
        <v>118510</v>
      </c>
      <c r="J172" s="31"/>
      <c r="K172" s="31"/>
      <c r="L172" s="31"/>
      <c r="M172" s="31"/>
      <c r="N172" s="31"/>
    </row>
    <row r="173" spans="1:14" ht="78.75">
      <c r="A173" s="1"/>
      <c r="B173" s="115" t="s">
        <v>391</v>
      </c>
      <c r="C173" s="116" t="s">
        <v>160</v>
      </c>
      <c r="D173" s="116" t="s">
        <v>374</v>
      </c>
      <c r="E173" s="116" t="s">
        <v>182</v>
      </c>
      <c r="F173" s="116" t="s">
        <v>392</v>
      </c>
      <c r="G173" s="116"/>
      <c r="H173" s="117">
        <f t="shared" si="19"/>
        <v>118510</v>
      </c>
      <c r="I173" s="117">
        <f t="shared" si="19"/>
        <v>118510</v>
      </c>
      <c r="J173" s="31"/>
      <c r="K173" s="31"/>
      <c r="L173" s="31"/>
      <c r="M173" s="31"/>
      <c r="N173" s="31"/>
    </row>
    <row r="174" spans="1:14" ht="63">
      <c r="A174" s="1"/>
      <c r="B174" s="115" t="s">
        <v>393</v>
      </c>
      <c r="C174" s="116" t="s">
        <v>160</v>
      </c>
      <c r="D174" s="116" t="s">
        <v>374</v>
      </c>
      <c r="E174" s="116" t="s">
        <v>182</v>
      </c>
      <c r="F174" s="116" t="s">
        <v>394</v>
      </c>
      <c r="G174" s="116"/>
      <c r="H174" s="117">
        <f t="shared" si="19"/>
        <v>118510</v>
      </c>
      <c r="I174" s="117">
        <f t="shared" si="19"/>
        <v>118510</v>
      </c>
      <c r="J174" s="31"/>
      <c r="K174" s="31"/>
      <c r="L174" s="31"/>
      <c r="M174" s="31"/>
      <c r="N174" s="31"/>
    </row>
    <row r="175" spans="1:14" ht="15.75">
      <c r="A175" s="1"/>
      <c r="B175" s="115" t="s">
        <v>395</v>
      </c>
      <c r="C175" s="116" t="s">
        <v>160</v>
      </c>
      <c r="D175" s="116" t="s">
        <v>374</v>
      </c>
      <c r="E175" s="116" t="s">
        <v>182</v>
      </c>
      <c r="F175" s="116" t="s">
        <v>396</v>
      </c>
      <c r="G175" s="116"/>
      <c r="H175" s="117">
        <f t="shared" si="19"/>
        <v>118510</v>
      </c>
      <c r="I175" s="117">
        <f t="shared" si="19"/>
        <v>118510</v>
      </c>
      <c r="J175" s="31"/>
      <c r="K175" s="31"/>
      <c r="L175" s="31"/>
      <c r="M175" s="31"/>
      <c r="N175" s="31"/>
    </row>
    <row r="176" spans="1:14" ht="31.5">
      <c r="A176" s="1"/>
      <c r="B176" s="115" t="s">
        <v>188</v>
      </c>
      <c r="C176" s="116" t="s">
        <v>160</v>
      </c>
      <c r="D176" s="116" t="s">
        <v>384</v>
      </c>
      <c r="E176" s="116" t="s">
        <v>182</v>
      </c>
      <c r="F176" s="116" t="s">
        <v>396</v>
      </c>
      <c r="G176" s="116" t="s">
        <v>189</v>
      </c>
      <c r="H176" s="117">
        <v>118510</v>
      </c>
      <c r="I176" s="117">
        <v>118510</v>
      </c>
      <c r="J176" s="31"/>
      <c r="K176" s="31"/>
      <c r="L176" s="31"/>
      <c r="M176" s="31"/>
      <c r="N176" s="31"/>
    </row>
    <row r="177" spans="1:14" ht="15.75">
      <c r="A177" s="1"/>
      <c r="B177" s="129" t="s">
        <v>397</v>
      </c>
      <c r="C177" s="125" t="s">
        <v>160</v>
      </c>
      <c r="D177" s="125" t="s">
        <v>334</v>
      </c>
      <c r="E177" s="125"/>
      <c r="F177" s="125"/>
      <c r="G177" s="125"/>
      <c r="H177" s="126">
        <f aca="true" t="shared" si="20" ref="H177:I182">H178</f>
        <v>212579</v>
      </c>
      <c r="I177" s="126">
        <f t="shared" si="20"/>
        <v>212579</v>
      </c>
      <c r="J177" s="31"/>
      <c r="K177" s="31"/>
      <c r="L177" s="31"/>
      <c r="M177" s="31"/>
      <c r="N177" s="31"/>
    </row>
    <row r="178" spans="1:14" ht="15.75">
      <c r="A178" s="1"/>
      <c r="B178" s="129" t="s">
        <v>398</v>
      </c>
      <c r="C178" s="125" t="s">
        <v>160</v>
      </c>
      <c r="D178" s="125" t="s">
        <v>334</v>
      </c>
      <c r="E178" s="125" t="s">
        <v>261</v>
      </c>
      <c r="F178" s="125"/>
      <c r="G178" s="125"/>
      <c r="H178" s="126">
        <f t="shared" si="20"/>
        <v>212579</v>
      </c>
      <c r="I178" s="126">
        <f t="shared" si="20"/>
        <v>212579</v>
      </c>
      <c r="J178" s="31"/>
      <c r="K178" s="31"/>
      <c r="L178" s="31"/>
      <c r="M178" s="31"/>
      <c r="N178" s="31"/>
    </row>
    <row r="179" spans="1:14" ht="47.25">
      <c r="A179" s="1"/>
      <c r="B179" s="127" t="s">
        <v>366</v>
      </c>
      <c r="C179" s="125" t="s">
        <v>160</v>
      </c>
      <c r="D179" s="125" t="s">
        <v>334</v>
      </c>
      <c r="E179" s="125" t="s">
        <v>261</v>
      </c>
      <c r="F179" s="125" t="s">
        <v>367</v>
      </c>
      <c r="G179" s="116"/>
      <c r="H179" s="130">
        <f t="shared" si="20"/>
        <v>212579</v>
      </c>
      <c r="I179" s="130">
        <f t="shared" si="20"/>
        <v>212579</v>
      </c>
      <c r="J179" s="31"/>
      <c r="K179" s="31"/>
      <c r="L179" s="31"/>
      <c r="M179" s="31"/>
      <c r="N179" s="31"/>
    </row>
    <row r="180" spans="1:14" ht="78.75">
      <c r="A180" s="1"/>
      <c r="B180" s="121" t="s">
        <v>391</v>
      </c>
      <c r="C180" s="122" t="s">
        <v>160</v>
      </c>
      <c r="D180" s="122" t="s">
        <v>334</v>
      </c>
      <c r="E180" s="122" t="s">
        <v>261</v>
      </c>
      <c r="F180" s="122" t="s">
        <v>392</v>
      </c>
      <c r="G180" s="122"/>
      <c r="H180" s="123">
        <f t="shared" si="20"/>
        <v>212579</v>
      </c>
      <c r="I180" s="123">
        <f t="shared" si="20"/>
        <v>212579</v>
      </c>
      <c r="J180" s="31"/>
      <c r="K180" s="31"/>
      <c r="L180" s="31"/>
      <c r="M180" s="31"/>
      <c r="N180" s="31"/>
    </row>
    <row r="181" spans="1:14" ht="47.25">
      <c r="A181" s="1"/>
      <c r="B181" s="45" t="s">
        <v>399</v>
      </c>
      <c r="C181" s="18" t="s">
        <v>160</v>
      </c>
      <c r="D181" s="18" t="s">
        <v>334</v>
      </c>
      <c r="E181" s="18" t="s">
        <v>261</v>
      </c>
      <c r="F181" s="18" t="s">
        <v>394</v>
      </c>
      <c r="G181" s="18"/>
      <c r="H181" s="104">
        <f t="shared" si="20"/>
        <v>212579</v>
      </c>
      <c r="I181" s="104">
        <f t="shared" si="20"/>
        <v>212579</v>
      </c>
      <c r="J181" s="31"/>
      <c r="K181" s="31"/>
      <c r="L181" s="31"/>
      <c r="M181" s="31"/>
      <c r="N181" s="31"/>
    </row>
    <row r="182" spans="1:14" ht="31.5">
      <c r="A182" s="1"/>
      <c r="B182" s="45" t="s">
        <v>766</v>
      </c>
      <c r="C182" s="18" t="s">
        <v>160</v>
      </c>
      <c r="D182" s="18" t="s">
        <v>334</v>
      </c>
      <c r="E182" s="18" t="s">
        <v>261</v>
      </c>
      <c r="F182" s="18" t="s">
        <v>400</v>
      </c>
      <c r="G182" s="18"/>
      <c r="H182" s="104">
        <f t="shared" si="20"/>
        <v>212579</v>
      </c>
      <c r="I182" s="104">
        <f t="shared" si="20"/>
        <v>212579</v>
      </c>
      <c r="J182" s="31"/>
      <c r="K182" s="31"/>
      <c r="L182" s="31"/>
      <c r="M182" s="31"/>
      <c r="N182" s="31"/>
    </row>
    <row r="183" spans="1:14" ht="31.5">
      <c r="A183" s="1"/>
      <c r="B183" s="45" t="s">
        <v>188</v>
      </c>
      <c r="C183" s="18" t="s">
        <v>160</v>
      </c>
      <c r="D183" s="18" t="s">
        <v>334</v>
      </c>
      <c r="E183" s="18" t="s">
        <v>261</v>
      </c>
      <c r="F183" s="18" t="s">
        <v>400</v>
      </c>
      <c r="G183" s="18" t="s">
        <v>189</v>
      </c>
      <c r="H183" s="104">
        <v>212579</v>
      </c>
      <c r="I183" s="104">
        <v>212579</v>
      </c>
      <c r="J183" s="31"/>
      <c r="K183" s="31"/>
      <c r="L183" s="31"/>
      <c r="M183" s="31"/>
      <c r="N183" s="31"/>
    </row>
    <row r="184" spans="1:14" ht="15.75">
      <c r="A184" s="1"/>
      <c r="B184" s="54" t="s">
        <v>401</v>
      </c>
      <c r="C184" s="41" t="s">
        <v>160</v>
      </c>
      <c r="D184" s="41" t="s">
        <v>402</v>
      </c>
      <c r="E184" s="18"/>
      <c r="F184" s="18"/>
      <c r="G184" s="18"/>
      <c r="H184" s="109">
        <f>H185+H191+H212+H222</f>
        <v>19793517</v>
      </c>
      <c r="I184" s="109">
        <f>I185+I191+I212+I222</f>
        <v>19793517</v>
      </c>
      <c r="J184" s="31"/>
      <c r="K184" s="31"/>
      <c r="L184" s="31"/>
      <c r="M184" s="31"/>
      <c r="N184" s="31"/>
    </row>
    <row r="185" spans="1:14" ht="15.75">
      <c r="A185" s="1"/>
      <c r="B185" s="54" t="s">
        <v>403</v>
      </c>
      <c r="C185" s="41" t="s">
        <v>160</v>
      </c>
      <c r="D185" s="41" t="s">
        <v>402</v>
      </c>
      <c r="E185" s="41" t="s">
        <v>170</v>
      </c>
      <c r="F185" s="41"/>
      <c r="G185" s="18"/>
      <c r="H185" s="103">
        <f aca="true" t="shared" si="21" ref="H185:I189">H186</f>
        <v>493290</v>
      </c>
      <c r="I185" s="103">
        <f t="shared" si="21"/>
        <v>493290</v>
      </c>
      <c r="J185" s="31"/>
      <c r="K185" s="31"/>
      <c r="L185" s="31"/>
      <c r="M185" s="31"/>
      <c r="N185" s="31"/>
    </row>
    <row r="186" spans="1:14" ht="31.5">
      <c r="A186" s="1"/>
      <c r="B186" s="38" t="s">
        <v>272</v>
      </c>
      <c r="C186" s="41" t="s">
        <v>160</v>
      </c>
      <c r="D186" s="41" t="s">
        <v>402</v>
      </c>
      <c r="E186" s="41" t="s">
        <v>170</v>
      </c>
      <c r="F186" s="41" t="s">
        <v>195</v>
      </c>
      <c r="G186" s="18"/>
      <c r="H186" s="104">
        <f t="shared" si="21"/>
        <v>493290</v>
      </c>
      <c r="I186" s="104">
        <f t="shared" si="21"/>
        <v>493290</v>
      </c>
      <c r="J186" s="31"/>
      <c r="K186" s="31"/>
      <c r="L186" s="31"/>
      <c r="M186" s="31"/>
      <c r="N186" s="31"/>
    </row>
    <row r="187" spans="1:14" ht="63">
      <c r="A187" s="1"/>
      <c r="B187" s="45" t="s">
        <v>281</v>
      </c>
      <c r="C187" s="18" t="s">
        <v>160</v>
      </c>
      <c r="D187" s="18" t="s">
        <v>402</v>
      </c>
      <c r="E187" s="18" t="s">
        <v>170</v>
      </c>
      <c r="F187" s="18" t="s">
        <v>404</v>
      </c>
      <c r="G187" s="18"/>
      <c r="H187" s="104">
        <f t="shared" si="21"/>
        <v>493290</v>
      </c>
      <c r="I187" s="104">
        <f t="shared" si="21"/>
        <v>493290</v>
      </c>
      <c r="J187" s="31"/>
      <c r="K187" s="31"/>
      <c r="L187" s="31"/>
      <c r="M187" s="31"/>
      <c r="N187" s="31"/>
    </row>
    <row r="188" spans="1:14" ht="15.75">
      <c r="A188" s="1"/>
      <c r="B188" s="45" t="s">
        <v>405</v>
      </c>
      <c r="C188" s="18" t="s">
        <v>160</v>
      </c>
      <c r="D188" s="18" t="s">
        <v>402</v>
      </c>
      <c r="E188" s="18" t="s">
        <v>170</v>
      </c>
      <c r="F188" s="18" t="s">
        <v>406</v>
      </c>
      <c r="G188" s="18"/>
      <c r="H188" s="104">
        <f t="shared" si="21"/>
        <v>493290</v>
      </c>
      <c r="I188" s="104">
        <f t="shared" si="21"/>
        <v>493290</v>
      </c>
      <c r="J188" s="31"/>
      <c r="K188" s="31"/>
      <c r="L188" s="31"/>
      <c r="M188" s="31"/>
      <c r="N188" s="31"/>
    </row>
    <row r="189" spans="1:14" ht="31.5">
      <c r="A189" s="1"/>
      <c r="B189" s="45" t="s">
        <v>407</v>
      </c>
      <c r="C189" s="18" t="s">
        <v>160</v>
      </c>
      <c r="D189" s="18" t="s">
        <v>402</v>
      </c>
      <c r="E189" s="18" t="s">
        <v>170</v>
      </c>
      <c r="F189" s="18" t="s">
        <v>408</v>
      </c>
      <c r="G189" s="18"/>
      <c r="H189" s="104">
        <f t="shared" si="21"/>
        <v>493290</v>
      </c>
      <c r="I189" s="104">
        <f t="shared" si="21"/>
        <v>493290</v>
      </c>
      <c r="J189" s="31"/>
      <c r="K189" s="31"/>
      <c r="L189" s="31"/>
      <c r="M189" s="31"/>
      <c r="N189" s="31"/>
    </row>
    <row r="190" spans="1:14" ht="15.75">
      <c r="A190" s="1"/>
      <c r="B190" s="53" t="s">
        <v>409</v>
      </c>
      <c r="C190" s="18" t="s">
        <v>160</v>
      </c>
      <c r="D190" s="18" t="s">
        <v>402</v>
      </c>
      <c r="E190" s="18" t="s">
        <v>170</v>
      </c>
      <c r="F190" s="18" t="s">
        <v>408</v>
      </c>
      <c r="G190" s="18" t="s">
        <v>410</v>
      </c>
      <c r="H190" s="105">
        <v>493290</v>
      </c>
      <c r="I190" s="105">
        <v>493290</v>
      </c>
      <c r="J190" s="31"/>
      <c r="K190" s="31"/>
      <c r="L190" s="31"/>
      <c r="M190" s="31"/>
      <c r="N190" s="31"/>
    </row>
    <row r="191" spans="1:14" ht="15.75">
      <c r="A191" s="1"/>
      <c r="B191" s="50" t="s">
        <v>411</v>
      </c>
      <c r="C191" s="41" t="s">
        <v>160</v>
      </c>
      <c r="D191" s="41" t="s">
        <v>402</v>
      </c>
      <c r="E191" s="41" t="s">
        <v>182</v>
      </c>
      <c r="F191" s="41"/>
      <c r="G191" s="41"/>
      <c r="H191" s="103">
        <f>H192+H207</f>
        <v>9162108</v>
      </c>
      <c r="I191" s="103">
        <f>I192+I207</f>
        <v>9162108</v>
      </c>
      <c r="J191" s="31"/>
      <c r="K191" s="31"/>
      <c r="L191" s="31"/>
      <c r="M191" s="31"/>
      <c r="N191" s="31"/>
    </row>
    <row r="192" spans="1:14" ht="31.5">
      <c r="A192" s="1"/>
      <c r="B192" s="38" t="s">
        <v>272</v>
      </c>
      <c r="C192" s="41" t="s">
        <v>160</v>
      </c>
      <c r="D192" s="41" t="s">
        <v>402</v>
      </c>
      <c r="E192" s="41" t="s">
        <v>182</v>
      </c>
      <c r="F192" s="41" t="s">
        <v>195</v>
      </c>
      <c r="G192" s="18"/>
      <c r="H192" s="103">
        <f>H193</f>
        <v>8461108</v>
      </c>
      <c r="I192" s="103">
        <f>I193</f>
        <v>8461108</v>
      </c>
      <c r="J192" s="31"/>
      <c r="K192" s="31"/>
      <c r="L192" s="31"/>
      <c r="M192" s="31"/>
      <c r="N192" s="31"/>
    </row>
    <row r="193" spans="1:14" ht="63">
      <c r="A193" s="1"/>
      <c r="B193" s="45" t="s">
        <v>281</v>
      </c>
      <c r="C193" s="18" t="s">
        <v>160</v>
      </c>
      <c r="D193" s="18" t="s">
        <v>402</v>
      </c>
      <c r="E193" s="18" t="s">
        <v>182</v>
      </c>
      <c r="F193" s="18" t="s">
        <v>404</v>
      </c>
      <c r="G193" s="18"/>
      <c r="H193" s="103">
        <f>H194</f>
        <v>8461108</v>
      </c>
      <c r="I193" s="103">
        <f>I194</f>
        <v>8461108</v>
      </c>
      <c r="J193" s="31"/>
      <c r="K193" s="31"/>
      <c r="L193" s="31"/>
      <c r="M193" s="31"/>
      <c r="N193" s="31"/>
    </row>
    <row r="194" spans="1:14" ht="15.75">
      <c r="A194" s="1"/>
      <c r="B194" s="45" t="s">
        <v>412</v>
      </c>
      <c r="C194" s="18" t="s">
        <v>160</v>
      </c>
      <c r="D194" s="18" t="s">
        <v>402</v>
      </c>
      <c r="E194" s="18" t="s">
        <v>182</v>
      </c>
      <c r="F194" s="18" t="s">
        <v>413</v>
      </c>
      <c r="G194" s="18"/>
      <c r="H194" s="103">
        <f>H195+H198+H201+H204</f>
        <v>8461108</v>
      </c>
      <c r="I194" s="103">
        <f>I195+I198+I201+I204</f>
        <v>8461108</v>
      </c>
      <c r="J194" s="31"/>
      <c r="K194" s="31"/>
      <c r="L194" s="31"/>
      <c r="M194" s="31"/>
      <c r="N194" s="31"/>
    </row>
    <row r="195" spans="1:14" ht="47.25">
      <c r="A195" s="1"/>
      <c r="B195" s="44" t="s">
        <v>414</v>
      </c>
      <c r="C195" s="18" t="s">
        <v>160</v>
      </c>
      <c r="D195" s="18" t="s">
        <v>402</v>
      </c>
      <c r="E195" s="18" t="s">
        <v>182</v>
      </c>
      <c r="F195" s="18" t="s">
        <v>415</v>
      </c>
      <c r="G195" s="18"/>
      <c r="H195" s="104">
        <f>H196+H197</f>
        <v>76200</v>
      </c>
      <c r="I195" s="104">
        <f>I196+I197</f>
        <v>76200</v>
      </c>
      <c r="J195" s="31"/>
      <c r="K195" s="31"/>
      <c r="L195" s="31"/>
      <c r="M195" s="31"/>
      <c r="N195" s="31"/>
    </row>
    <row r="196" spans="1:14" ht="31.5">
      <c r="A196" s="1"/>
      <c r="B196" s="45" t="s">
        <v>188</v>
      </c>
      <c r="C196" s="18" t="s">
        <v>160</v>
      </c>
      <c r="D196" s="18" t="s">
        <v>402</v>
      </c>
      <c r="E196" s="18" t="s">
        <v>182</v>
      </c>
      <c r="F196" s="18" t="s">
        <v>415</v>
      </c>
      <c r="G196" s="18" t="s">
        <v>189</v>
      </c>
      <c r="H196" s="104">
        <v>1280</v>
      </c>
      <c r="I196" s="104">
        <v>1280</v>
      </c>
      <c r="J196" s="31"/>
      <c r="K196" s="31"/>
      <c r="L196" s="31"/>
      <c r="M196" s="31"/>
      <c r="N196" s="31"/>
    </row>
    <row r="197" spans="1:14" ht="15.75">
      <c r="A197" s="1"/>
      <c r="B197" s="53" t="s">
        <v>409</v>
      </c>
      <c r="C197" s="18" t="s">
        <v>160</v>
      </c>
      <c r="D197" s="18" t="s">
        <v>402</v>
      </c>
      <c r="E197" s="18" t="s">
        <v>182</v>
      </c>
      <c r="F197" s="18" t="s">
        <v>415</v>
      </c>
      <c r="G197" s="18" t="s">
        <v>410</v>
      </c>
      <c r="H197" s="104">
        <v>74920</v>
      </c>
      <c r="I197" s="104">
        <v>74920</v>
      </c>
      <c r="J197" s="31"/>
      <c r="K197" s="31"/>
      <c r="L197" s="31"/>
      <c r="M197" s="31"/>
      <c r="N197" s="31"/>
    </row>
    <row r="198" spans="1:14" ht="47.25">
      <c r="A198" s="1"/>
      <c r="B198" s="61" t="s">
        <v>416</v>
      </c>
      <c r="C198" s="18" t="s">
        <v>160</v>
      </c>
      <c r="D198" s="18" t="s">
        <v>417</v>
      </c>
      <c r="E198" s="18" t="s">
        <v>182</v>
      </c>
      <c r="F198" s="18" t="s">
        <v>418</v>
      </c>
      <c r="G198" s="18"/>
      <c r="H198" s="104">
        <f>H199+H200</f>
        <v>326814</v>
      </c>
      <c r="I198" s="104">
        <f>I199+I200</f>
        <v>326814</v>
      </c>
      <c r="J198" s="31"/>
      <c r="K198" s="31"/>
      <c r="L198" s="31"/>
      <c r="M198" s="31"/>
      <c r="N198" s="31"/>
    </row>
    <row r="199" spans="1:14" ht="31.5">
      <c r="A199" s="1"/>
      <c r="B199" s="45" t="s">
        <v>188</v>
      </c>
      <c r="C199" s="18" t="s">
        <v>160</v>
      </c>
      <c r="D199" s="18" t="s">
        <v>417</v>
      </c>
      <c r="E199" s="18" t="s">
        <v>182</v>
      </c>
      <c r="F199" s="18" t="s">
        <v>418</v>
      </c>
      <c r="G199" s="18" t="s">
        <v>189</v>
      </c>
      <c r="H199" s="104">
        <v>6814</v>
      </c>
      <c r="I199" s="104">
        <v>6814</v>
      </c>
      <c r="J199" s="31"/>
      <c r="K199" s="31"/>
      <c r="L199" s="31"/>
      <c r="M199" s="31"/>
      <c r="N199" s="31"/>
    </row>
    <row r="200" spans="1:14" ht="15.75">
      <c r="A200" s="1"/>
      <c r="B200" s="53" t="s">
        <v>409</v>
      </c>
      <c r="C200" s="18" t="s">
        <v>160</v>
      </c>
      <c r="D200" s="18" t="s">
        <v>402</v>
      </c>
      <c r="E200" s="18" t="s">
        <v>182</v>
      </c>
      <c r="F200" s="18" t="s">
        <v>418</v>
      </c>
      <c r="G200" s="18" t="s">
        <v>410</v>
      </c>
      <c r="H200" s="104">
        <v>320000</v>
      </c>
      <c r="I200" s="104">
        <v>320000</v>
      </c>
      <c r="J200" s="31"/>
      <c r="K200" s="31"/>
      <c r="L200" s="31"/>
      <c r="M200" s="31"/>
      <c r="N200" s="31"/>
    </row>
    <row r="201" spans="1:14" ht="15.75">
      <c r="A201" s="1"/>
      <c r="B201" s="45" t="s">
        <v>419</v>
      </c>
      <c r="C201" s="18" t="s">
        <v>160</v>
      </c>
      <c r="D201" s="14">
        <v>10</v>
      </c>
      <c r="E201" s="18" t="s">
        <v>182</v>
      </c>
      <c r="F201" s="18" t="s">
        <v>420</v>
      </c>
      <c r="G201" s="25"/>
      <c r="H201" s="104">
        <f>H202+H203</f>
        <v>6798700</v>
      </c>
      <c r="I201" s="104">
        <f>I202+I203</f>
        <v>6798700</v>
      </c>
      <c r="J201" s="31"/>
      <c r="K201" s="31"/>
      <c r="L201" s="31"/>
      <c r="M201" s="31"/>
      <c r="N201" s="31"/>
    </row>
    <row r="202" spans="1:14" ht="31.5">
      <c r="A202" s="1"/>
      <c r="B202" s="45" t="s">
        <v>188</v>
      </c>
      <c r="C202" s="18" t="s">
        <v>160</v>
      </c>
      <c r="D202" s="14">
        <v>10</v>
      </c>
      <c r="E202" s="28" t="s">
        <v>182</v>
      </c>
      <c r="F202" s="28" t="s">
        <v>420</v>
      </c>
      <c r="G202" s="62">
        <v>200</v>
      </c>
      <c r="H202" s="104">
        <v>118000</v>
      </c>
      <c r="I202" s="104">
        <v>118000</v>
      </c>
      <c r="J202" s="31"/>
      <c r="K202" s="31"/>
      <c r="L202" s="31"/>
      <c r="M202" s="31"/>
      <c r="N202" s="31"/>
    </row>
    <row r="203" spans="1:14" ht="15.75">
      <c r="A203" s="1"/>
      <c r="B203" s="53" t="s">
        <v>409</v>
      </c>
      <c r="C203" s="18" t="s">
        <v>160</v>
      </c>
      <c r="D203" s="18" t="s">
        <v>402</v>
      </c>
      <c r="E203" s="18" t="s">
        <v>182</v>
      </c>
      <c r="F203" s="18" t="s">
        <v>420</v>
      </c>
      <c r="G203" s="18" t="s">
        <v>410</v>
      </c>
      <c r="H203" s="104">
        <v>6680700</v>
      </c>
      <c r="I203" s="104">
        <v>6680700</v>
      </c>
      <c r="J203" s="31"/>
      <c r="K203" s="31"/>
      <c r="L203" s="31"/>
      <c r="M203" s="31"/>
      <c r="N203" s="31"/>
    </row>
    <row r="204" spans="1:14" ht="15.75">
      <c r="A204" s="1"/>
      <c r="B204" s="45" t="s">
        <v>421</v>
      </c>
      <c r="C204" s="18" t="s">
        <v>160</v>
      </c>
      <c r="D204" s="14">
        <v>10</v>
      </c>
      <c r="E204" s="18" t="s">
        <v>182</v>
      </c>
      <c r="F204" s="18" t="s">
        <v>422</v>
      </c>
      <c r="G204" s="25"/>
      <c r="H204" s="104">
        <f>H205+H206</f>
        <v>1259394</v>
      </c>
      <c r="I204" s="104">
        <f>I205+I206</f>
        <v>1259394</v>
      </c>
      <c r="J204" s="31"/>
      <c r="K204" s="31"/>
      <c r="L204" s="31"/>
      <c r="M204" s="31"/>
      <c r="N204" s="31"/>
    </row>
    <row r="205" spans="1:14" ht="31.5">
      <c r="A205" s="1"/>
      <c r="B205" s="45" t="s">
        <v>188</v>
      </c>
      <c r="C205" s="18" t="s">
        <v>160</v>
      </c>
      <c r="D205" s="18" t="s">
        <v>402</v>
      </c>
      <c r="E205" s="18" t="s">
        <v>182</v>
      </c>
      <c r="F205" s="18" t="s">
        <v>422</v>
      </c>
      <c r="G205" s="18" t="s">
        <v>189</v>
      </c>
      <c r="H205" s="104">
        <v>88800</v>
      </c>
      <c r="I205" s="104">
        <v>88800</v>
      </c>
      <c r="J205" s="31"/>
      <c r="K205" s="31"/>
      <c r="L205" s="31"/>
      <c r="M205" s="31"/>
      <c r="N205" s="31"/>
    </row>
    <row r="206" spans="1:14" ht="15.75">
      <c r="A206" s="1"/>
      <c r="B206" s="53" t="s">
        <v>409</v>
      </c>
      <c r="C206" s="18" t="s">
        <v>160</v>
      </c>
      <c r="D206" s="18" t="s">
        <v>402</v>
      </c>
      <c r="E206" s="18" t="s">
        <v>182</v>
      </c>
      <c r="F206" s="18" t="s">
        <v>422</v>
      </c>
      <c r="G206" s="18" t="s">
        <v>410</v>
      </c>
      <c r="H206" s="104">
        <v>1170594</v>
      </c>
      <c r="I206" s="104">
        <v>1170594</v>
      </c>
      <c r="J206" s="31"/>
      <c r="K206" s="31"/>
      <c r="L206" s="31"/>
      <c r="M206" s="31"/>
      <c r="N206" s="31"/>
    </row>
    <row r="207" spans="1:14" ht="47.25">
      <c r="A207" s="1"/>
      <c r="B207" s="48" t="s">
        <v>366</v>
      </c>
      <c r="C207" s="41" t="s">
        <v>160</v>
      </c>
      <c r="D207" s="41" t="s">
        <v>402</v>
      </c>
      <c r="E207" s="41" t="s">
        <v>182</v>
      </c>
      <c r="F207" s="41" t="s">
        <v>367</v>
      </c>
      <c r="G207" s="18"/>
      <c r="H207" s="103">
        <f aca="true" t="shared" si="22" ref="H207:I210">H208</f>
        <v>701000</v>
      </c>
      <c r="I207" s="103">
        <f t="shared" si="22"/>
        <v>701000</v>
      </c>
      <c r="J207" s="31"/>
      <c r="K207" s="31"/>
      <c r="L207" s="31"/>
      <c r="M207" s="31"/>
      <c r="N207" s="31"/>
    </row>
    <row r="208" spans="1:14" ht="94.5">
      <c r="A208" s="1"/>
      <c r="B208" s="53" t="s">
        <v>423</v>
      </c>
      <c r="C208" s="18" t="s">
        <v>160</v>
      </c>
      <c r="D208" s="18" t="s">
        <v>402</v>
      </c>
      <c r="E208" s="18" t="s">
        <v>182</v>
      </c>
      <c r="F208" s="18" t="s">
        <v>369</v>
      </c>
      <c r="G208" s="18"/>
      <c r="H208" s="104">
        <f t="shared" si="22"/>
        <v>701000</v>
      </c>
      <c r="I208" s="104">
        <f t="shared" si="22"/>
        <v>701000</v>
      </c>
      <c r="J208" s="31"/>
      <c r="K208" s="31"/>
      <c r="L208" s="31"/>
      <c r="M208" s="31"/>
      <c r="N208" s="31"/>
    </row>
    <row r="209" spans="1:14" ht="31.5">
      <c r="A209" s="1"/>
      <c r="B209" s="53" t="s">
        <v>424</v>
      </c>
      <c r="C209" s="18" t="s">
        <v>160</v>
      </c>
      <c r="D209" s="18" t="s">
        <v>402</v>
      </c>
      <c r="E209" s="18" t="s">
        <v>182</v>
      </c>
      <c r="F209" s="18" t="s">
        <v>425</v>
      </c>
      <c r="G209" s="18"/>
      <c r="H209" s="104">
        <f t="shared" si="22"/>
        <v>701000</v>
      </c>
      <c r="I209" s="104">
        <f t="shared" si="22"/>
        <v>701000</v>
      </c>
      <c r="J209" s="31"/>
      <c r="K209" s="31"/>
      <c r="L209" s="31"/>
      <c r="M209" s="31"/>
      <c r="N209" s="31"/>
    </row>
    <row r="210" spans="1:14" ht="31.5">
      <c r="A210" s="1"/>
      <c r="B210" s="63" t="s">
        <v>426</v>
      </c>
      <c r="C210" s="18" t="s">
        <v>160</v>
      </c>
      <c r="D210" s="18" t="s">
        <v>402</v>
      </c>
      <c r="E210" s="18" t="s">
        <v>182</v>
      </c>
      <c r="F210" s="18" t="s">
        <v>427</v>
      </c>
      <c r="G210" s="18"/>
      <c r="H210" s="104">
        <f t="shared" si="22"/>
        <v>701000</v>
      </c>
      <c r="I210" s="104">
        <f t="shared" si="22"/>
        <v>701000</v>
      </c>
      <c r="J210" s="31"/>
      <c r="K210" s="31"/>
      <c r="L210" s="31"/>
      <c r="M210" s="31"/>
      <c r="N210" s="31"/>
    </row>
    <row r="211" spans="1:14" ht="15.75">
      <c r="A211" s="1"/>
      <c r="B211" s="53" t="s">
        <v>409</v>
      </c>
      <c r="C211" s="18" t="s">
        <v>160</v>
      </c>
      <c r="D211" s="18" t="s">
        <v>402</v>
      </c>
      <c r="E211" s="18" t="s">
        <v>182</v>
      </c>
      <c r="F211" s="18" t="s">
        <v>427</v>
      </c>
      <c r="G211" s="18" t="s">
        <v>410</v>
      </c>
      <c r="H211" s="104">
        <v>701000</v>
      </c>
      <c r="I211" s="104">
        <v>701000</v>
      </c>
      <c r="J211" s="31"/>
      <c r="K211" s="31"/>
      <c r="L211" s="31"/>
      <c r="M211" s="31"/>
      <c r="N211" s="31"/>
    </row>
    <row r="212" spans="1:14" ht="15.75">
      <c r="A212" s="1"/>
      <c r="B212" s="38" t="s">
        <v>428</v>
      </c>
      <c r="C212" s="41" t="s">
        <v>160</v>
      </c>
      <c r="D212" s="41" t="s">
        <v>402</v>
      </c>
      <c r="E212" s="41" t="s">
        <v>193</v>
      </c>
      <c r="F212" s="41"/>
      <c r="G212" s="41"/>
      <c r="H212" s="103">
        <f>H213</f>
        <v>8609119</v>
      </c>
      <c r="I212" s="103">
        <f>I213</f>
        <v>8609119</v>
      </c>
      <c r="J212" s="31"/>
      <c r="K212" s="31"/>
      <c r="L212" s="31"/>
      <c r="M212" s="31"/>
      <c r="N212" s="31"/>
    </row>
    <row r="213" spans="1:14" ht="31.5">
      <c r="A213" s="1"/>
      <c r="B213" s="38" t="s">
        <v>272</v>
      </c>
      <c r="C213" s="41" t="s">
        <v>160</v>
      </c>
      <c r="D213" s="41" t="s">
        <v>402</v>
      </c>
      <c r="E213" s="41" t="s">
        <v>193</v>
      </c>
      <c r="F213" s="41" t="s">
        <v>195</v>
      </c>
      <c r="G213" s="41"/>
      <c r="H213" s="103">
        <f>H214+H218</f>
        <v>8609119</v>
      </c>
      <c r="I213" s="103">
        <f>I214+I218</f>
        <v>8609119</v>
      </c>
      <c r="J213" s="31"/>
      <c r="K213" s="31"/>
      <c r="L213" s="31"/>
      <c r="M213" s="31"/>
      <c r="N213" s="31"/>
    </row>
    <row r="214" spans="1:14" ht="63">
      <c r="A214" s="1"/>
      <c r="B214" s="45" t="s">
        <v>281</v>
      </c>
      <c r="C214" s="18" t="s">
        <v>160</v>
      </c>
      <c r="D214" s="18" t="s">
        <v>402</v>
      </c>
      <c r="E214" s="18" t="s">
        <v>193</v>
      </c>
      <c r="F214" s="18" t="s">
        <v>404</v>
      </c>
      <c r="G214" s="41"/>
      <c r="H214" s="103">
        <f aca="true" t="shared" si="23" ref="H214:I216">H215</f>
        <v>1772096</v>
      </c>
      <c r="I214" s="103">
        <f t="shared" si="23"/>
        <v>1772096</v>
      </c>
      <c r="J214" s="31"/>
      <c r="K214" s="31"/>
      <c r="L214" s="31"/>
      <c r="M214" s="31"/>
      <c r="N214" s="31"/>
    </row>
    <row r="215" spans="1:14" ht="38.25" customHeight="1">
      <c r="A215" s="1"/>
      <c r="B215" s="44" t="s">
        <v>412</v>
      </c>
      <c r="C215" s="18" t="s">
        <v>160</v>
      </c>
      <c r="D215" s="18" t="s">
        <v>402</v>
      </c>
      <c r="E215" s="18" t="s">
        <v>193</v>
      </c>
      <c r="F215" s="18" t="s">
        <v>413</v>
      </c>
      <c r="G215" s="41"/>
      <c r="H215" s="103">
        <f t="shared" si="23"/>
        <v>1772096</v>
      </c>
      <c r="I215" s="103">
        <f t="shared" si="23"/>
        <v>1772096</v>
      </c>
      <c r="J215" s="31"/>
      <c r="K215" s="31"/>
      <c r="L215" s="31"/>
      <c r="M215" s="31"/>
      <c r="N215" s="31"/>
    </row>
    <row r="216" spans="1:14" ht="15.75">
      <c r="A216" s="1"/>
      <c r="B216" s="44" t="s">
        <v>429</v>
      </c>
      <c r="C216" s="18" t="s">
        <v>160</v>
      </c>
      <c r="D216" s="18" t="s">
        <v>417</v>
      </c>
      <c r="E216" s="18" t="s">
        <v>193</v>
      </c>
      <c r="F216" s="18" t="s">
        <v>430</v>
      </c>
      <c r="G216" s="41"/>
      <c r="H216" s="103">
        <f t="shared" si="23"/>
        <v>1772096</v>
      </c>
      <c r="I216" s="103">
        <f t="shared" si="23"/>
        <v>1772096</v>
      </c>
      <c r="J216" s="31"/>
      <c r="K216" s="31"/>
      <c r="L216" s="31"/>
      <c r="M216" s="31"/>
      <c r="N216" s="31"/>
    </row>
    <row r="217" spans="1:14" ht="15.75">
      <c r="A217" s="1"/>
      <c r="B217" s="53" t="s">
        <v>409</v>
      </c>
      <c r="C217" s="18" t="s">
        <v>160</v>
      </c>
      <c r="D217" s="18" t="s">
        <v>402</v>
      </c>
      <c r="E217" s="18" t="s">
        <v>193</v>
      </c>
      <c r="F217" s="18" t="s">
        <v>430</v>
      </c>
      <c r="G217" s="18" t="s">
        <v>410</v>
      </c>
      <c r="H217" s="105">
        <v>1772096</v>
      </c>
      <c r="I217" s="105">
        <v>1772096</v>
      </c>
      <c r="J217" s="31"/>
      <c r="K217" s="31"/>
      <c r="L217" s="31"/>
      <c r="M217" s="31"/>
      <c r="N217" s="31"/>
    </row>
    <row r="218" spans="1:14" ht="63">
      <c r="A218" s="1"/>
      <c r="B218" s="45" t="s">
        <v>287</v>
      </c>
      <c r="C218" s="18" t="s">
        <v>160</v>
      </c>
      <c r="D218" s="18" t="s">
        <v>402</v>
      </c>
      <c r="E218" s="18" t="s">
        <v>193</v>
      </c>
      <c r="F218" s="18" t="s">
        <v>197</v>
      </c>
      <c r="G218" s="18"/>
      <c r="H218" s="104">
        <f aca="true" t="shared" si="24" ref="H218:I220">H219</f>
        <v>6837023</v>
      </c>
      <c r="I218" s="104">
        <f t="shared" si="24"/>
        <v>6837023</v>
      </c>
      <c r="J218" s="31"/>
      <c r="K218" s="31"/>
      <c r="L218" s="31"/>
      <c r="M218" s="31"/>
      <c r="N218" s="31"/>
    </row>
    <row r="219" spans="1:14" ht="63">
      <c r="A219" s="1"/>
      <c r="B219" s="45" t="s">
        <v>431</v>
      </c>
      <c r="C219" s="47" t="s">
        <v>160</v>
      </c>
      <c r="D219" s="47" t="s">
        <v>417</v>
      </c>
      <c r="E219" s="47" t="s">
        <v>193</v>
      </c>
      <c r="F219" s="47" t="s">
        <v>432</v>
      </c>
      <c r="G219" s="47"/>
      <c r="H219" s="105">
        <f t="shared" si="24"/>
        <v>6837023</v>
      </c>
      <c r="I219" s="105">
        <f t="shared" si="24"/>
        <v>6837023</v>
      </c>
      <c r="J219" s="31"/>
      <c r="K219" s="31"/>
      <c r="L219" s="31"/>
      <c r="M219" s="31"/>
      <c r="N219" s="31"/>
    </row>
    <row r="220" spans="1:14" ht="31.5">
      <c r="A220" s="1"/>
      <c r="B220" s="61" t="s">
        <v>433</v>
      </c>
      <c r="C220" s="18" t="s">
        <v>160</v>
      </c>
      <c r="D220" s="18" t="s">
        <v>417</v>
      </c>
      <c r="E220" s="18" t="s">
        <v>193</v>
      </c>
      <c r="F220" s="18" t="s">
        <v>434</v>
      </c>
      <c r="G220" s="18"/>
      <c r="H220" s="104">
        <f t="shared" si="24"/>
        <v>6837023</v>
      </c>
      <c r="I220" s="104">
        <f t="shared" si="24"/>
        <v>6837023</v>
      </c>
      <c r="J220" s="31"/>
      <c r="K220" s="31"/>
      <c r="L220" s="31"/>
      <c r="M220" s="31"/>
      <c r="N220" s="31"/>
    </row>
    <row r="221" spans="1:14" ht="15.75">
      <c r="A221" s="1"/>
      <c r="B221" s="53" t="s">
        <v>409</v>
      </c>
      <c r="C221" s="18" t="s">
        <v>160</v>
      </c>
      <c r="D221" s="18" t="s">
        <v>402</v>
      </c>
      <c r="E221" s="18" t="s">
        <v>193</v>
      </c>
      <c r="F221" s="18" t="s">
        <v>434</v>
      </c>
      <c r="G221" s="18" t="s">
        <v>410</v>
      </c>
      <c r="H221" s="104">
        <v>6837023</v>
      </c>
      <c r="I221" s="104">
        <v>6837023</v>
      </c>
      <c r="J221" s="31"/>
      <c r="K221" s="31"/>
      <c r="L221" s="31"/>
      <c r="M221" s="31"/>
      <c r="N221" s="31"/>
    </row>
    <row r="222" spans="1:14" ht="15.75">
      <c r="A222" s="1"/>
      <c r="B222" s="48" t="s">
        <v>435</v>
      </c>
      <c r="C222" s="41" t="s">
        <v>160</v>
      </c>
      <c r="D222" s="41" t="s">
        <v>402</v>
      </c>
      <c r="E222" s="41" t="s">
        <v>248</v>
      </c>
      <c r="F222" s="41"/>
      <c r="G222" s="41"/>
      <c r="H222" s="103">
        <f aca="true" t="shared" si="25" ref="H222:I225">H223</f>
        <v>1529000</v>
      </c>
      <c r="I222" s="103">
        <f t="shared" si="25"/>
        <v>1529000</v>
      </c>
      <c r="J222" s="31"/>
      <c r="K222" s="31"/>
      <c r="L222" s="31"/>
      <c r="M222" s="31"/>
      <c r="N222" s="31"/>
    </row>
    <row r="223" spans="1:14" ht="31.5">
      <c r="A223" s="1"/>
      <c r="B223" s="38" t="s">
        <v>272</v>
      </c>
      <c r="C223" s="41" t="s">
        <v>160</v>
      </c>
      <c r="D223" s="41" t="s">
        <v>402</v>
      </c>
      <c r="E223" s="41" t="s">
        <v>248</v>
      </c>
      <c r="F223" s="41" t="s">
        <v>195</v>
      </c>
      <c r="G223" s="41"/>
      <c r="H223" s="103">
        <f t="shared" si="25"/>
        <v>1529000</v>
      </c>
      <c r="I223" s="103">
        <f t="shared" si="25"/>
        <v>1529000</v>
      </c>
      <c r="J223" s="31"/>
      <c r="K223" s="31"/>
      <c r="L223" s="31"/>
      <c r="M223" s="31"/>
      <c r="N223" s="31"/>
    </row>
    <row r="224" spans="1:14" ht="63">
      <c r="A224" s="1"/>
      <c r="B224" s="45" t="s">
        <v>273</v>
      </c>
      <c r="C224" s="18" t="s">
        <v>160</v>
      </c>
      <c r="D224" s="18" t="s">
        <v>402</v>
      </c>
      <c r="E224" s="18" t="s">
        <v>436</v>
      </c>
      <c r="F224" s="18" t="s">
        <v>437</v>
      </c>
      <c r="G224" s="18"/>
      <c r="H224" s="104">
        <f t="shared" si="25"/>
        <v>1529000</v>
      </c>
      <c r="I224" s="104">
        <f t="shared" si="25"/>
        <v>1529000</v>
      </c>
      <c r="J224" s="31"/>
      <c r="K224" s="31"/>
      <c r="L224" s="31"/>
      <c r="M224" s="31"/>
      <c r="N224" s="31"/>
    </row>
    <row r="225" spans="1:14" ht="47.25">
      <c r="A225" s="1"/>
      <c r="B225" s="45" t="s">
        <v>438</v>
      </c>
      <c r="C225" s="18" t="s">
        <v>160</v>
      </c>
      <c r="D225" s="18" t="s">
        <v>402</v>
      </c>
      <c r="E225" s="18" t="s">
        <v>248</v>
      </c>
      <c r="F225" s="18" t="s">
        <v>439</v>
      </c>
      <c r="G225" s="18"/>
      <c r="H225" s="104">
        <f t="shared" si="25"/>
        <v>1529000</v>
      </c>
      <c r="I225" s="104">
        <f t="shared" si="25"/>
        <v>1529000</v>
      </c>
      <c r="J225" s="31"/>
      <c r="K225" s="31"/>
      <c r="L225" s="31"/>
      <c r="M225" s="31"/>
      <c r="N225" s="31"/>
    </row>
    <row r="226" spans="1:14" ht="31.5">
      <c r="A226" s="1"/>
      <c r="B226" s="53" t="s">
        <v>440</v>
      </c>
      <c r="C226" s="18" t="s">
        <v>160</v>
      </c>
      <c r="D226" s="18" t="s">
        <v>402</v>
      </c>
      <c r="E226" s="18" t="s">
        <v>248</v>
      </c>
      <c r="F226" s="18" t="s">
        <v>441</v>
      </c>
      <c r="G226" s="18"/>
      <c r="H226" s="104">
        <f>H227+H228</f>
        <v>1529000</v>
      </c>
      <c r="I226" s="104">
        <f>I227+I228</f>
        <v>1529000</v>
      </c>
      <c r="J226" s="31"/>
      <c r="K226" s="31"/>
      <c r="L226" s="31"/>
      <c r="M226" s="31"/>
      <c r="N226" s="31"/>
    </row>
    <row r="227" spans="1:14" ht="63">
      <c r="A227" s="1"/>
      <c r="B227" s="45" t="s">
        <v>179</v>
      </c>
      <c r="C227" s="18" t="s">
        <v>160</v>
      </c>
      <c r="D227" s="18" t="s">
        <v>402</v>
      </c>
      <c r="E227" s="18" t="s">
        <v>248</v>
      </c>
      <c r="F227" s="18" t="s">
        <v>441</v>
      </c>
      <c r="G227" s="18" t="s">
        <v>322</v>
      </c>
      <c r="H227" s="104">
        <v>1507000</v>
      </c>
      <c r="I227" s="104">
        <v>1507000</v>
      </c>
      <c r="J227" s="31"/>
      <c r="K227" s="31"/>
      <c r="L227" s="31"/>
      <c r="M227" s="31"/>
      <c r="N227" s="31"/>
    </row>
    <row r="228" spans="1:14" ht="31.5">
      <c r="A228" s="1"/>
      <c r="B228" s="45" t="s">
        <v>188</v>
      </c>
      <c r="C228" s="18" t="s">
        <v>160</v>
      </c>
      <c r="D228" s="18" t="s">
        <v>402</v>
      </c>
      <c r="E228" s="18" t="s">
        <v>248</v>
      </c>
      <c r="F228" s="18" t="s">
        <v>441</v>
      </c>
      <c r="G228" s="18" t="s">
        <v>189</v>
      </c>
      <c r="H228" s="104">
        <v>22000</v>
      </c>
      <c r="I228" s="104">
        <v>22000</v>
      </c>
      <c r="J228" s="31"/>
      <c r="K228" s="31"/>
      <c r="L228" s="31"/>
      <c r="M228" s="31"/>
      <c r="N228" s="31"/>
    </row>
    <row r="229" spans="1:14" ht="31.5">
      <c r="A229" s="1"/>
      <c r="B229" s="48" t="s">
        <v>442</v>
      </c>
      <c r="C229" s="41" t="s">
        <v>160</v>
      </c>
      <c r="D229" s="41" t="s">
        <v>443</v>
      </c>
      <c r="E229" s="41"/>
      <c r="F229" s="41"/>
      <c r="G229" s="41"/>
      <c r="H229" s="103">
        <f aca="true" t="shared" si="26" ref="H229:I234">H230</f>
        <v>7515101</v>
      </c>
      <c r="I229" s="103">
        <f t="shared" si="26"/>
        <v>7515101</v>
      </c>
      <c r="J229" s="31"/>
      <c r="K229" s="31"/>
      <c r="L229" s="31"/>
      <c r="M229" s="31"/>
      <c r="N229" s="31"/>
    </row>
    <row r="230" spans="1:14" ht="47.25">
      <c r="A230" s="1"/>
      <c r="B230" s="38" t="s">
        <v>444</v>
      </c>
      <c r="C230" s="41" t="s">
        <v>160</v>
      </c>
      <c r="D230" s="41" t="s">
        <v>445</v>
      </c>
      <c r="E230" s="41" t="s">
        <v>170</v>
      </c>
      <c r="F230" s="41"/>
      <c r="G230" s="41"/>
      <c r="H230" s="103">
        <f t="shared" si="26"/>
        <v>7515101</v>
      </c>
      <c r="I230" s="103">
        <f t="shared" si="26"/>
        <v>7515101</v>
      </c>
      <c r="J230" s="31"/>
      <c r="K230" s="31"/>
      <c r="L230" s="31"/>
      <c r="M230" s="31"/>
      <c r="N230" s="31"/>
    </row>
    <row r="231" spans="1:14" ht="47.25">
      <c r="A231" s="1"/>
      <c r="B231" s="48" t="s">
        <v>249</v>
      </c>
      <c r="C231" s="41" t="s">
        <v>160</v>
      </c>
      <c r="D231" s="41" t="s">
        <v>445</v>
      </c>
      <c r="E231" s="41" t="s">
        <v>170</v>
      </c>
      <c r="F231" s="41" t="s">
        <v>250</v>
      </c>
      <c r="G231" s="18"/>
      <c r="H231" s="104">
        <f t="shared" si="26"/>
        <v>7515101</v>
      </c>
      <c r="I231" s="104">
        <f t="shared" si="26"/>
        <v>7515101</v>
      </c>
      <c r="J231" s="31"/>
      <c r="K231" s="31"/>
      <c r="L231" s="31"/>
      <c r="M231" s="31"/>
      <c r="N231" s="31"/>
    </row>
    <row r="232" spans="1:14" ht="63">
      <c r="A232" s="1"/>
      <c r="B232" s="45" t="s">
        <v>446</v>
      </c>
      <c r="C232" s="18" t="s">
        <v>160</v>
      </c>
      <c r="D232" s="18" t="s">
        <v>443</v>
      </c>
      <c r="E232" s="18" t="s">
        <v>170</v>
      </c>
      <c r="F232" s="18" t="s">
        <v>447</v>
      </c>
      <c r="G232" s="18"/>
      <c r="H232" s="104">
        <f t="shared" si="26"/>
        <v>7515101</v>
      </c>
      <c r="I232" s="104">
        <f t="shared" si="26"/>
        <v>7515101</v>
      </c>
      <c r="J232" s="31"/>
      <c r="K232" s="31"/>
      <c r="L232" s="31"/>
      <c r="M232" s="31"/>
      <c r="N232" s="31"/>
    </row>
    <row r="233" spans="1:14" ht="31.5">
      <c r="A233" s="1"/>
      <c r="B233" s="45" t="s">
        <v>448</v>
      </c>
      <c r="C233" s="18" t="s">
        <v>160</v>
      </c>
      <c r="D233" s="18" t="s">
        <v>445</v>
      </c>
      <c r="E233" s="18" t="s">
        <v>262</v>
      </c>
      <c r="F233" s="18" t="s">
        <v>449</v>
      </c>
      <c r="G233" s="18"/>
      <c r="H233" s="104">
        <f t="shared" si="26"/>
        <v>7515101</v>
      </c>
      <c r="I233" s="104">
        <f t="shared" si="26"/>
        <v>7515101</v>
      </c>
      <c r="J233" s="31"/>
      <c r="K233" s="31"/>
      <c r="L233" s="31"/>
      <c r="M233" s="31"/>
      <c r="N233" s="31"/>
    </row>
    <row r="234" spans="1:14" ht="31.5">
      <c r="A234" s="1"/>
      <c r="B234" s="45" t="s">
        <v>450</v>
      </c>
      <c r="C234" s="18" t="s">
        <v>160</v>
      </c>
      <c r="D234" s="18" t="s">
        <v>443</v>
      </c>
      <c r="E234" s="18" t="s">
        <v>170</v>
      </c>
      <c r="F234" s="18" t="s">
        <v>451</v>
      </c>
      <c r="G234" s="18"/>
      <c r="H234" s="104">
        <f t="shared" si="26"/>
        <v>7515101</v>
      </c>
      <c r="I234" s="104">
        <f t="shared" si="26"/>
        <v>7515101</v>
      </c>
      <c r="J234" s="31"/>
      <c r="K234" s="31"/>
      <c r="L234" s="31"/>
      <c r="M234" s="31"/>
      <c r="N234" s="31"/>
    </row>
    <row r="235" spans="1:14" ht="15.75">
      <c r="A235" s="1"/>
      <c r="B235" s="45" t="s">
        <v>452</v>
      </c>
      <c r="C235" s="18" t="s">
        <v>160</v>
      </c>
      <c r="D235" s="18" t="s">
        <v>443</v>
      </c>
      <c r="E235" s="18" t="s">
        <v>170</v>
      </c>
      <c r="F235" s="18" t="s">
        <v>451</v>
      </c>
      <c r="G235" s="18" t="s">
        <v>453</v>
      </c>
      <c r="H235" s="104">
        <v>7515101</v>
      </c>
      <c r="I235" s="104">
        <v>7515101</v>
      </c>
      <c r="J235" s="31"/>
      <c r="K235" s="31"/>
      <c r="L235" s="31"/>
      <c r="M235" s="31"/>
      <c r="N235" s="31"/>
    </row>
    <row r="236" spans="1:14" ht="31.5">
      <c r="A236" s="1"/>
      <c r="B236" s="54" t="s">
        <v>454</v>
      </c>
      <c r="C236" s="41" t="s">
        <v>455</v>
      </c>
      <c r="D236" s="18"/>
      <c r="E236" s="18"/>
      <c r="F236" s="18"/>
      <c r="G236" s="18"/>
      <c r="H236" s="109">
        <f>H237+H335</f>
        <v>298676190</v>
      </c>
      <c r="I236" s="109">
        <f>I237+I335</f>
        <v>290171306</v>
      </c>
      <c r="J236" s="31"/>
      <c r="K236" s="31"/>
      <c r="L236" s="31"/>
      <c r="M236" s="31"/>
      <c r="N236" s="31"/>
    </row>
    <row r="237" spans="1:14" ht="15.75">
      <c r="A237" s="1"/>
      <c r="B237" s="38" t="s">
        <v>456</v>
      </c>
      <c r="C237" s="41" t="s">
        <v>455</v>
      </c>
      <c r="D237" s="41" t="s">
        <v>261</v>
      </c>
      <c r="E237" s="41"/>
      <c r="F237" s="41"/>
      <c r="G237" s="18"/>
      <c r="H237" s="103">
        <f>H238+H255+H295+H309+H318</f>
        <v>286331140</v>
      </c>
      <c r="I237" s="103">
        <f>I238+I255+I295+I309+I318</f>
        <v>277826256</v>
      </c>
      <c r="J237" s="31"/>
      <c r="K237" s="31"/>
      <c r="L237" s="31"/>
      <c r="M237" s="31"/>
      <c r="N237" s="31"/>
    </row>
    <row r="238" spans="1:14" ht="15.75">
      <c r="A238" s="1"/>
      <c r="B238" s="38" t="s">
        <v>457</v>
      </c>
      <c r="C238" s="41" t="s">
        <v>455</v>
      </c>
      <c r="D238" s="41" t="s">
        <v>261</v>
      </c>
      <c r="E238" s="41" t="s">
        <v>170</v>
      </c>
      <c r="F238" s="18"/>
      <c r="G238" s="18"/>
      <c r="H238" s="103">
        <f>H239</f>
        <v>23137012</v>
      </c>
      <c r="I238" s="103">
        <f>I239</f>
        <v>22020394</v>
      </c>
      <c r="J238" s="31"/>
      <c r="K238" s="31"/>
      <c r="L238" s="31"/>
      <c r="M238" s="31"/>
      <c r="N238" s="31"/>
    </row>
    <row r="239" spans="1:14" ht="31.5">
      <c r="A239" s="1"/>
      <c r="B239" s="38" t="s">
        <v>458</v>
      </c>
      <c r="C239" s="41" t="s">
        <v>455</v>
      </c>
      <c r="D239" s="41" t="s">
        <v>261</v>
      </c>
      <c r="E239" s="41" t="s">
        <v>170</v>
      </c>
      <c r="F239" s="41" t="s">
        <v>459</v>
      </c>
      <c r="G239" s="41"/>
      <c r="H239" s="103">
        <f>H240+H244</f>
        <v>23137012</v>
      </c>
      <c r="I239" s="103">
        <f>I240+I244</f>
        <v>22020394</v>
      </c>
      <c r="J239" s="31"/>
      <c r="K239" s="31"/>
      <c r="L239" s="31"/>
      <c r="M239" s="31"/>
      <c r="N239" s="31"/>
    </row>
    <row r="240" spans="1:14" ht="63">
      <c r="A240" s="1"/>
      <c r="B240" s="44" t="s">
        <v>460</v>
      </c>
      <c r="C240" s="18" t="s">
        <v>455</v>
      </c>
      <c r="D240" s="18" t="s">
        <v>261</v>
      </c>
      <c r="E240" s="18" t="s">
        <v>170</v>
      </c>
      <c r="F240" s="18" t="s">
        <v>461</v>
      </c>
      <c r="G240" s="41"/>
      <c r="H240" s="104">
        <f aca="true" t="shared" si="27" ref="H240:I242">H241</f>
        <v>37551</v>
      </c>
      <c r="I240" s="104">
        <f t="shared" si="27"/>
        <v>37551</v>
      </c>
      <c r="J240" s="31"/>
      <c r="K240" s="31"/>
      <c r="L240" s="31"/>
      <c r="M240" s="31"/>
      <c r="N240" s="31"/>
    </row>
    <row r="241" spans="1:14" ht="31.5">
      <c r="A241" s="1"/>
      <c r="B241" s="45" t="s">
        <v>462</v>
      </c>
      <c r="C241" s="18" t="s">
        <v>455</v>
      </c>
      <c r="D241" s="18" t="s">
        <v>261</v>
      </c>
      <c r="E241" s="18" t="s">
        <v>170</v>
      </c>
      <c r="F241" s="18" t="s">
        <v>463</v>
      </c>
      <c r="G241" s="41"/>
      <c r="H241" s="105">
        <f t="shared" si="27"/>
        <v>37551</v>
      </c>
      <c r="I241" s="105">
        <f t="shared" si="27"/>
        <v>37551</v>
      </c>
      <c r="J241" s="31"/>
      <c r="K241" s="31"/>
      <c r="L241" s="31"/>
      <c r="M241" s="31"/>
      <c r="N241" s="31"/>
    </row>
    <row r="242" spans="1:14" ht="47.25">
      <c r="A242" s="1"/>
      <c r="B242" s="44" t="s">
        <v>464</v>
      </c>
      <c r="C242" s="47" t="s">
        <v>455</v>
      </c>
      <c r="D242" s="47" t="s">
        <v>261</v>
      </c>
      <c r="E242" s="47" t="s">
        <v>170</v>
      </c>
      <c r="F242" s="47" t="s">
        <v>465</v>
      </c>
      <c r="G242" s="47"/>
      <c r="H242" s="105">
        <f t="shared" si="27"/>
        <v>37551</v>
      </c>
      <c r="I242" s="105">
        <f t="shared" si="27"/>
        <v>37551</v>
      </c>
      <c r="J242" s="31"/>
      <c r="K242" s="31"/>
      <c r="L242" s="31"/>
      <c r="M242" s="31"/>
      <c r="N242" s="31"/>
    </row>
    <row r="243" spans="1:14" ht="63">
      <c r="A243" s="1"/>
      <c r="B243" s="45" t="s">
        <v>179</v>
      </c>
      <c r="C243" s="47" t="s">
        <v>455</v>
      </c>
      <c r="D243" s="47" t="s">
        <v>261</v>
      </c>
      <c r="E243" s="47" t="s">
        <v>170</v>
      </c>
      <c r="F243" s="47" t="s">
        <v>465</v>
      </c>
      <c r="G243" s="47" t="s">
        <v>180</v>
      </c>
      <c r="H243" s="105">
        <v>37551</v>
      </c>
      <c r="I243" s="105">
        <v>37551</v>
      </c>
      <c r="J243" s="31"/>
      <c r="K243" s="31"/>
      <c r="L243" s="31"/>
      <c r="M243" s="31"/>
      <c r="N243" s="31"/>
    </row>
    <row r="244" spans="1:14" ht="47.25">
      <c r="A244" s="1"/>
      <c r="B244" s="44" t="s">
        <v>466</v>
      </c>
      <c r="C244" s="18" t="s">
        <v>455</v>
      </c>
      <c r="D244" s="18" t="s">
        <v>261</v>
      </c>
      <c r="E244" s="18" t="s">
        <v>170</v>
      </c>
      <c r="F244" s="18" t="s">
        <v>467</v>
      </c>
      <c r="G244" s="18"/>
      <c r="H244" s="104">
        <f>H245</f>
        <v>23099461</v>
      </c>
      <c r="I244" s="104">
        <f>I245</f>
        <v>21982843</v>
      </c>
      <c r="J244" s="31"/>
      <c r="K244" s="31"/>
      <c r="L244" s="31"/>
      <c r="M244" s="31"/>
      <c r="N244" s="31"/>
    </row>
    <row r="245" spans="1:14" ht="31.5">
      <c r="A245" s="1"/>
      <c r="B245" s="44" t="s">
        <v>468</v>
      </c>
      <c r="C245" s="18" t="s">
        <v>455</v>
      </c>
      <c r="D245" s="18" t="s">
        <v>261</v>
      </c>
      <c r="E245" s="18" t="s">
        <v>170</v>
      </c>
      <c r="F245" s="18" t="s">
        <v>469</v>
      </c>
      <c r="G245" s="18"/>
      <c r="H245" s="104">
        <f>H246+H251+H249</f>
        <v>23099461</v>
      </c>
      <c r="I245" s="104">
        <f>I246+I251+I249</f>
        <v>21982843</v>
      </c>
      <c r="J245" s="31"/>
      <c r="K245" s="31"/>
      <c r="L245" s="31"/>
      <c r="M245" s="31"/>
      <c r="N245" s="31"/>
    </row>
    <row r="246" spans="1:14" ht="110.25">
      <c r="A246" s="1"/>
      <c r="B246" s="61" t="s">
        <v>470</v>
      </c>
      <c r="C246" s="18" t="s">
        <v>455</v>
      </c>
      <c r="D246" s="18" t="s">
        <v>261</v>
      </c>
      <c r="E246" s="18" t="s">
        <v>170</v>
      </c>
      <c r="F246" s="18" t="s">
        <v>471</v>
      </c>
      <c r="G246" s="18"/>
      <c r="H246" s="104">
        <f>H247+H248</f>
        <v>11997287</v>
      </c>
      <c r="I246" s="104">
        <f>I247+I248</f>
        <v>11997287</v>
      </c>
      <c r="J246" s="31"/>
      <c r="K246" s="31"/>
      <c r="L246" s="31"/>
      <c r="M246" s="31"/>
      <c r="N246" s="31"/>
    </row>
    <row r="247" spans="1:14" ht="63">
      <c r="A247" s="1"/>
      <c r="B247" s="45" t="s">
        <v>179</v>
      </c>
      <c r="C247" s="18" t="s">
        <v>455</v>
      </c>
      <c r="D247" s="18" t="s">
        <v>261</v>
      </c>
      <c r="E247" s="18" t="s">
        <v>170</v>
      </c>
      <c r="F247" s="18" t="s">
        <v>471</v>
      </c>
      <c r="G247" s="18" t="s">
        <v>322</v>
      </c>
      <c r="H247" s="104">
        <v>11827157</v>
      </c>
      <c r="I247" s="104">
        <v>11827157</v>
      </c>
      <c r="J247" s="31"/>
      <c r="K247" s="31"/>
      <c r="L247" s="31"/>
      <c r="M247" s="31"/>
      <c r="N247" s="31"/>
    </row>
    <row r="248" spans="1:14" ht="31.5">
      <c r="A248" s="1"/>
      <c r="B248" s="45" t="s">
        <v>188</v>
      </c>
      <c r="C248" s="18" t="s">
        <v>455</v>
      </c>
      <c r="D248" s="18" t="s">
        <v>261</v>
      </c>
      <c r="E248" s="18" t="s">
        <v>170</v>
      </c>
      <c r="F248" s="18" t="s">
        <v>471</v>
      </c>
      <c r="G248" s="18" t="s">
        <v>189</v>
      </c>
      <c r="H248" s="104">
        <v>170130</v>
      </c>
      <c r="I248" s="104">
        <v>170130</v>
      </c>
      <c r="J248" s="31"/>
      <c r="K248" s="31"/>
      <c r="L248" s="31"/>
      <c r="M248" s="31"/>
      <c r="N248" s="31"/>
    </row>
    <row r="249" spans="1:14" ht="31.5">
      <c r="A249" s="1"/>
      <c r="B249" s="45" t="s">
        <v>641</v>
      </c>
      <c r="C249" s="18" t="s">
        <v>455</v>
      </c>
      <c r="D249" s="18" t="s">
        <v>261</v>
      </c>
      <c r="E249" s="18" t="s">
        <v>170</v>
      </c>
      <c r="F249" s="18" t="s">
        <v>642</v>
      </c>
      <c r="G249" s="18"/>
      <c r="H249" s="104">
        <f>H250</f>
        <v>1145759</v>
      </c>
      <c r="I249" s="104"/>
      <c r="J249" s="31"/>
      <c r="K249" s="31"/>
      <c r="L249" s="31"/>
      <c r="M249" s="31"/>
      <c r="N249" s="31"/>
    </row>
    <row r="250" spans="1:14" ht="31.5">
      <c r="A250" s="1"/>
      <c r="B250" s="45" t="s">
        <v>188</v>
      </c>
      <c r="C250" s="18" t="s">
        <v>455</v>
      </c>
      <c r="D250" s="18" t="s">
        <v>261</v>
      </c>
      <c r="E250" s="18" t="s">
        <v>170</v>
      </c>
      <c r="F250" s="18" t="s">
        <v>642</v>
      </c>
      <c r="G250" s="18" t="s">
        <v>189</v>
      </c>
      <c r="H250" s="104">
        <v>1145759</v>
      </c>
      <c r="I250" s="104"/>
      <c r="J250" s="31"/>
      <c r="K250" s="31"/>
      <c r="L250" s="31"/>
      <c r="M250" s="31"/>
      <c r="N250" s="31"/>
    </row>
    <row r="251" spans="1:14" ht="31.5">
      <c r="A251" s="1"/>
      <c r="B251" s="53" t="s">
        <v>320</v>
      </c>
      <c r="C251" s="18" t="s">
        <v>455</v>
      </c>
      <c r="D251" s="18" t="s">
        <v>261</v>
      </c>
      <c r="E251" s="18" t="s">
        <v>170</v>
      </c>
      <c r="F251" s="18" t="s">
        <v>472</v>
      </c>
      <c r="G251" s="18"/>
      <c r="H251" s="104">
        <f>H252+H253+H254</f>
        <v>9956415</v>
      </c>
      <c r="I251" s="104">
        <f>I252+I253+I254</f>
        <v>9985556</v>
      </c>
      <c r="J251" s="31"/>
      <c r="K251" s="31"/>
      <c r="L251" s="31"/>
      <c r="M251" s="31"/>
      <c r="N251" s="31"/>
    </row>
    <row r="252" spans="1:14" ht="63">
      <c r="A252" s="1"/>
      <c r="B252" s="45" t="s">
        <v>179</v>
      </c>
      <c r="C252" s="18" t="s">
        <v>455</v>
      </c>
      <c r="D252" s="18" t="s">
        <v>261</v>
      </c>
      <c r="E252" s="18" t="s">
        <v>170</v>
      </c>
      <c r="F252" s="18" t="s">
        <v>472</v>
      </c>
      <c r="G252" s="18" t="s">
        <v>322</v>
      </c>
      <c r="H252" s="105">
        <v>4186341</v>
      </c>
      <c r="I252" s="105">
        <v>4215482</v>
      </c>
      <c r="J252" s="31"/>
      <c r="K252" s="31"/>
      <c r="L252" s="31"/>
      <c r="M252" s="31"/>
      <c r="N252" s="31"/>
    </row>
    <row r="253" spans="1:14" ht="31.5">
      <c r="A253" s="1"/>
      <c r="B253" s="45" t="s">
        <v>188</v>
      </c>
      <c r="C253" s="18" t="s">
        <v>455</v>
      </c>
      <c r="D253" s="18" t="s">
        <v>261</v>
      </c>
      <c r="E253" s="18" t="s">
        <v>170</v>
      </c>
      <c r="F253" s="18" t="s">
        <v>472</v>
      </c>
      <c r="G253" s="18" t="s">
        <v>189</v>
      </c>
      <c r="H253" s="105">
        <v>5543956</v>
      </c>
      <c r="I253" s="105">
        <v>5543956</v>
      </c>
      <c r="J253" s="31"/>
      <c r="K253" s="31"/>
      <c r="L253" s="31"/>
      <c r="M253" s="31"/>
      <c r="N253" s="31"/>
    </row>
    <row r="254" spans="1:14" ht="15.75">
      <c r="A254" s="1"/>
      <c r="B254" s="45" t="s">
        <v>190</v>
      </c>
      <c r="C254" s="18" t="s">
        <v>455</v>
      </c>
      <c r="D254" s="18" t="s">
        <v>261</v>
      </c>
      <c r="E254" s="18" t="s">
        <v>170</v>
      </c>
      <c r="F254" s="18" t="s">
        <v>472</v>
      </c>
      <c r="G254" s="18" t="s">
        <v>191</v>
      </c>
      <c r="H254" s="106">
        <v>226118</v>
      </c>
      <c r="I254" s="106">
        <v>226118</v>
      </c>
      <c r="J254" s="31"/>
      <c r="K254" s="31"/>
      <c r="L254" s="31"/>
      <c r="M254" s="31"/>
      <c r="N254" s="31"/>
    </row>
    <row r="255" spans="1:14" ht="15.75">
      <c r="A255" s="1"/>
      <c r="B255" s="38" t="s">
        <v>473</v>
      </c>
      <c r="C255" s="41" t="s">
        <v>455</v>
      </c>
      <c r="D255" s="41" t="s">
        <v>261</v>
      </c>
      <c r="E255" s="41" t="s">
        <v>172</v>
      </c>
      <c r="F255" s="18"/>
      <c r="G255" s="18"/>
      <c r="H255" s="103">
        <f>H256+H290+H282</f>
        <v>244201534</v>
      </c>
      <c r="I255" s="103">
        <f>I256+I290+I282</f>
        <v>241434996</v>
      </c>
      <c r="J255" s="31"/>
      <c r="K255" s="31"/>
      <c r="L255" s="31"/>
      <c r="M255" s="31"/>
      <c r="N255" s="31"/>
    </row>
    <row r="256" spans="1:14" ht="31.5">
      <c r="A256" s="1"/>
      <c r="B256" s="38" t="s">
        <v>458</v>
      </c>
      <c r="C256" s="41" t="s">
        <v>455</v>
      </c>
      <c r="D256" s="41" t="s">
        <v>261</v>
      </c>
      <c r="E256" s="41" t="s">
        <v>172</v>
      </c>
      <c r="F256" s="41" t="s">
        <v>459</v>
      </c>
      <c r="G256" s="41"/>
      <c r="H256" s="103">
        <f>H257</f>
        <v>243706534</v>
      </c>
      <c r="I256" s="103">
        <f>I257</f>
        <v>240939996</v>
      </c>
      <c r="J256" s="31"/>
      <c r="K256" s="31"/>
      <c r="L256" s="31"/>
      <c r="M256" s="31"/>
      <c r="N256" s="31"/>
    </row>
    <row r="257" spans="1:14" ht="47.25">
      <c r="A257" s="1"/>
      <c r="B257" s="44" t="s">
        <v>466</v>
      </c>
      <c r="C257" s="18" t="s">
        <v>455</v>
      </c>
      <c r="D257" s="18" t="s">
        <v>261</v>
      </c>
      <c r="E257" s="18" t="s">
        <v>172</v>
      </c>
      <c r="F257" s="18" t="s">
        <v>467</v>
      </c>
      <c r="G257" s="18"/>
      <c r="H257" s="104">
        <f>H267+H265+H259</f>
        <v>243706534</v>
      </c>
      <c r="I257" s="104">
        <f>I267+I265+I259+I261</f>
        <v>240939996</v>
      </c>
      <c r="J257" s="31"/>
      <c r="K257" s="31"/>
      <c r="L257" s="31"/>
      <c r="M257" s="31"/>
      <c r="N257" s="31"/>
    </row>
    <row r="258" spans="1:14" ht="15.75">
      <c r="A258" s="1"/>
      <c r="B258" s="44" t="s">
        <v>742</v>
      </c>
      <c r="C258" s="18" t="s">
        <v>455</v>
      </c>
      <c r="D258" s="18" t="s">
        <v>261</v>
      </c>
      <c r="E258" s="18" t="s">
        <v>172</v>
      </c>
      <c r="F258" s="18" t="s">
        <v>743</v>
      </c>
      <c r="G258" s="18"/>
      <c r="H258" s="104">
        <f>H259</f>
        <v>3449851</v>
      </c>
      <c r="I258" s="104">
        <f>I259</f>
        <v>1148584</v>
      </c>
      <c r="J258" s="31"/>
      <c r="K258" s="31"/>
      <c r="L258" s="31"/>
      <c r="M258" s="31"/>
      <c r="N258" s="31"/>
    </row>
    <row r="259" spans="1:14" ht="78.75">
      <c r="A259" s="1"/>
      <c r="B259" s="45" t="s">
        <v>637</v>
      </c>
      <c r="C259" s="18" t="s">
        <v>455</v>
      </c>
      <c r="D259" s="18" t="s">
        <v>261</v>
      </c>
      <c r="E259" s="18" t="s">
        <v>172</v>
      </c>
      <c r="F259" s="18" t="s">
        <v>636</v>
      </c>
      <c r="G259" s="18"/>
      <c r="H259" s="104">
        <f>H260</f>
        <v>3449851</v>
      </c>
      <c r="I259" s="104">
        <f>I260</f>
        <v>1148584</v>
      </c>
      <c r="J259" s="31"/>
      <c r="K259" s="31"/>
      <c r="L259" s="31"/>
      <c r="M259" s="31"/>
      <c r="N259" s="31"/>
    </row>
    <row r="260" spans="1:14" ht="31.5">
      <c r="A260" s="1"/>
      <c r="B260" s="45" t="s">
        <v>188</v>
      </c>
      <c r="C260" s="18" t="s">
        <v>455</v>
      </c>
      <c r="D260" s="18" t="s">
        <v>261</v>
      </c>
      <c r="E260" s="18" t="s">
        <v>172</v>
      </c>
      <c r="F260" s="18" t="s">
        <v>636</v>
      </c>
      <c r="G260" s="18" t="s">
        <v>189</v>
      </c>
      <c r="H260" s="104">
        <v>3449851</v>
      </c>
      <c r="I260" s="104">
        <v>1148584</v>
      </c>
      <c r="J260" s="31"/>
      <c r="K260" s="31"/>
      <c r="L260" s="31"/>
      <c r="M260" s="31"/>
      <c r="N260" s="31"/>
    </row>
    <row r="261" spans="1:14" ht="15.75">
      <c r="A261" s="1"/>
      <c r="B261" s="45" t="s">
        <v>744</v>
      </c>
      <c r="C261" s="18" t="s">
        <v>455</v>
      </c>
      <c r="D261" s="18" t="s">
        <v>261</v>
      </c>
      <c r="E261" s="18" t="s">
        <v>172</v>
      </c>
      <c r="F261" s="18" t="s">
        <v>752</v>
      </c>
      <c r="G261" s="18"/>
      <c r="H261" s="104"/>
      <c r="I261" s="104">
        <f>I262</f>
        <v>2500000</v>
      </c>
      <c r="J261" s="31"/>
      <c r="K261" s="31"/>
      <c r="L261" s="31"/>
      <c r="M261" s="31"/>
      <c r="N261" s="31"/>
    </row>
    <row r="262" spans="1:14" ht="47.25">
      <c r="A262" s="1"/>
      <c r="B262" s="45" t="s">
        <v>751</v>
      </c>
      <c r="C262" s="18" t="s">
        <v>455</v>
      </c>
      <c r="D262" s="18" t="s">
        <v>261</v>
      </c>
      <c r="E262" s="18" t="s">
        <v>172</v>
      </c>
      <c r="F262" s="18" t="s">
        <v>753</v>
      </c>
      <c r="G262" s="18"/>
      <c r="H262" s="104"/>
      <c r="I262" s="104">
        <f>I263</f>
        <v>2500000</v>
      </c>
      <c r="J262" s="31"/>
      <c r="K262" s="31"/>
      <c r="L262" s="31"/>
      <c r="M262" s="31"/>
      <c r="N262" s="31"/>
    </row>
    <row r="263" spans="1:14" ht="31.5">
      <c r="A263" s="1"/>
      <c r="B263" s="45" t="s">
        <v>188</v>
      </c>
      <c r="C263" s="18" t="s">
        <v>455</v>
      </c>
      <c r="D263" s="18" t="s">
        <v>261</v>
      </c>
      <c r="E263" s="18" t="s">
        <v>172</v>
      </c>
      <c r="F263" s="18" t="s">
        <v>753</v>
      </c>
      <c r="G263" s="18" t="s">
        <v>189</v>
      </c>
      <c r="H263" s="104"/>
      <c r="I263" s="104">
        <v>2500000</v>
      </c>
      <c r="J263" s="31"/>
      <c r="K263" s="31"/>
      <c r="L263" s="31"/>
      <c r="M263" s="31"/>
      <c r="N263" s="31"/>
    </row>
    <row r="264" spans="1:14" ht="15.75">
      <c r="A264" s="1"/>
      <c r="B264" s="45" t="s">
        <v>746</v>
      </c>
      <c r="C264" s="18" t="s">
        <v>455</v>
      </c>
      <c r="D264" s="18" t="s">
        <v>261</v>
      </c>
      <c r="E264" s="18" t="s">
        <v>172</v>
      </c>
      <c r="F264" s="18" t="s">
        <v>745</v>
      </c>
      <c r="G264" s="18"/>
      <c r="H264" s="104">
        <f>H265</f>
        <v>2300560</v>
      </c>
      <c r="I264" s="104"/>
      <c r="J264" s="31"/>
      <c r="K264" s="31"/>
      <c r="L264" s="31"/>
      <c r="M264" s="31"/>
      <c r="N264" s="31"/>
    </row>
    <row r="265" spans="1:14" ht="31.5">
      <c r="A265" s="1"/>
      <c r="B265" s="45" t="s">
        <v>640</v>
      </c>
      <c r="C265" s="18" t="s">
        <v>455</v>
      </c>
      <c r="D265" s="18" t="s">
        <v>261</v>
      </c>
      <c r="E265" s="18" t="s">
        <v>172</v>
      </c>
      <c r="F265" s="18" t="s">
        <v>639</v>
      </c>
      <c r="G265" s="18"/>
      <c r="H265" s="104">
        <f>H266</f>
        <v>2300560</v>
      </c>
      <c r="I265" s="104"/>
      <c r="J265" s="31"/>
      <c r="K265" s="31"/>
      <c r="L265" s="31"/>
      <c r="M265" s="31"/>
      <c r="N265" s="31"/>
    </row>
    <row r="266" spans="1:14" ht="31.5">
      <c r="A266" s="1"/>
      <c r="B266" s="45" t="s">
        <v>188</v>
      </c>
      <c r="C266" s="18" t="s">
        <v>455</v>
      </c>
      <c r="D266" s="18" t="s">
        <v>261</v>
      </c>
      <c r="E266" s="18" t="s">
        <v>172</v>
      </c>
      <c r="F266" s="18" t="s">
        <v>639</v>
      </c>
      <c r="G266" s="18" t="s">
        <v>189</v>
      </c>
      <c r="H266" s="104">
        <v>2300560</v>
      </c>
      <c r="I266" s="104"/>
      <c r="J266" s="31"/>
      <c r="K266" s="31"/>
      <c r="L266" s="31"/>
      <c r="M266" s="31"/>
      <c r="N266" s="31"/>
    </row>
    <row r="267" spans="1:14" ht="31.5">
      <c r="A267" s="1"/>
      <c r="B267" s="44" t="s">
        <v>474</v>
      </c>
      <c r="C267" s="18" t="s">
        <v>455</v>
      </c>
      <c r="D267" s="18" t="s">
        <v>261</v>
      </c>
      <c r="E267" s="18" t="s">
        <v>172</v>
      </c>
      <c r="F267" s="18" t="s">
        <v>475</v>
      </c>
      <c r="G267" s="18"/>
      <c r="H267" s="104">
        <f>H268+H271+H273+H277+H279+H275</f>
        <v>237956123</v>
      </c>
      <c r="I267" s="104">
        <f>I268+I271+I273+I277+I279+I275</f>
        <v>237291412</v>
      </c>
      <c r="J267" s="31"/>
      <c r="K267" s="31"/>
      <c r="L267" s="31"/>
      <c r="M267" s="31"/>
      <c r="N267" s="31"/>
    </row>
    <row r="268" spans="1:14" ht="110.25">
      <c r="A268" s="1"/>
      <c r="B268" s="61" t="s">
        <v>476</v>
      </c>
      <c r="C268" s="18" t="s">
        <v>455</v>
      </c>
      <c r="D268" s="18" t="s">
        <v>261</v>
      </c>
      <c r="E268" s="18" t="s">
        <v>172</v>
      </c>
      <c r="F268" s="18" t="s">
        <v>477</v>
      </c>
      <c r="G268" s="18"/>
      <c r="H268" s="104">
        <f>H269+H270</f>
        <v>190981856</v>
      </c>
      <c r="I268" s="104">
        <f>I269+I270</f>
        <v>190981856</v>
      </c>
      <c r="J268" s="31"/>
      <c r="K268" s="31"/>
      <c r="L268" s="31"/>
      <c r="M268" s="31"/>
      <c r="N268" s="31"/>
    </row>
    <row r="269" spans="1:14" ht="63">
      <c r="A269" s="1"/>
      <c r="B269" s="45" t="s">
        <v>179</v>
      </c>
      <c r="C269" s="18" t="s">
        <v>455</v>
      </c>
      <c r="D269" s="18" t="s">
        <v>261</v>
      </c>
      <c r="E269" s="18" t="s">
        <v>172</v>
      </c>
      <c r="F269" s="18" t="s">
        <v>477</v>
      </c>
      <c r="G269" s="18" t="s">
        <v>180</v>
      </c>
      <c r="H269" s="104">
        <v>184780239</v>
      </c>
      <c r="I269" s="104">
        <v>184780239</v>
      </c>
      <c r="J269" s="31"/>
      <c r="K269" s="31"/>
      <c r="L269" s="31"/>
      <c r="M269" s="31"/>
      <c r="N269" s="31"/>
    </row>
    <row r="270" spans="1:14" ht="31.5">
      <c r="A270" s="1"/>
      <c r="B270" s="45" t="s">
        <v>188</v>
      </c>
      <c r="C270" s="18" t="s">
        <v>455</v>
      </c>
      <c r="D270" s="18" t="s">
        <v>261</v>
      </c>
      <c r="E270" s="18" t="s">
        <v>172</v>
      </c>
      <c r="F270" s="18" t="s">
        <v>477</v>
      </c>
      <c r="G270" s="18" t="s">
        <v>189</v>
      </c>
      <c r="H270" s="104">
        <v>6201617</v>
      </c>
      <c r="I270" s="104">
        <v>6201617</v>
      </c>
      <c r="J270" s="31"/>
      <c r="K270" s="31"/>
      <c r="L270" s="31"/>
      <c r="M270" s="31"/>
      <c r="N270" s="31"/>
    </row>
    <row r="271" spans="1:14" ht="31.5">
      <c r="A271" s="1"/>
      <c r="B271" s="45" t="s">
        <v>478</v>
      </c>
      <c r="C271" s="47" t="s">
        <v>455</v>
      </c>
      <c r="D271" s="47" t="s">
        <v>261</v>
      </c>
      <c r="E271" s="47" t="s">
        <v>172</v>
      </c>
      <c r="F271" s="47" t="s">
        <v>479</v>
      </c>
      <c r="G271" s="47"/>
      <c r="H271" s="105">
        <f>H272</f>
        <v>7470000</v>
      </c>
      <c r="I271" s="105">
        <f>I272</f>
        <v>6595000</v>
      </c>
      <c r="J271" s="31"/>
      <c r="K271" s="31"/>
      <c r="L271" s="31"/>
      <c r="M271" s="31"/>
      <c r="N271" s="31"/>
    </row>
    <row r="272" spans="1:14" ht="31.5">
      <c r="A272" s="1"/>
      <c r="B272" s="45" t="s">
        <v>188</v>
      </c>
      <c r="C272" s="47" t="s">
        <v>455</v>
      </c>
      <c r="D272" s="47" t="s">
        <v>261</v>
      </c>
      <c r="E272" s="47" t="s">
        <v>172</v>
      </c>
      <c r="F272" s="47" t="s">
        <v>479</v>
      </c>
      <c r="G272" s="47" t="s">
        <v>189</v>
      </c>
      <c r="H272" s="105">
        <v>7470000</v>
      </c>
      <c r="I272" s="105">
        <v>6595000</v>
      </c>
      <c r="J272" s="31"/>
      <c r="K272" s="31"/>
      <c r="L272" s="31"/>
      <c r="M272" s="31"/>
      <c r="N272" s="31"/>
    </row>
    <row r="273" spans="1:14" ht="31.5">
      <c r="A273" s="1"/>
      <c r="B273" s="53" t="s">
        <v>480</v>
      </c>
      <c r="C273" s="47" t="s">
        <v>455</v>
      </c>
      <c r="D273" s="47" t="s">
        <v>261</v>
      </c>
      <c r="E273" s="47" t="s">
        <v>172</v>
      </c>
      <c r="F273" s="47" t="s">
        <v>481</v>
      </c>
      <c r="G273" s="47"/>
      <c r="H273" s="105">
        <f>H274</f>
        <v>1618461</v>
      </c>
      <c r="I273" s="105">
        <f>I274</f>
        <v>1618461</v>
      </c>
      <c r="J273" s="31"/>
      <c r="K273" s="31"/>
      <c r="L273" s="31"/>
      <c r="M273" s="31"/>
      <c r="N273" s="31"/>
    </row>
    <row r="274" spans="1:14" ht="63">
      <c r="A274" s="1"/>
      <c r="B274" s="45" t="s">
        <v>179</v>
      </c>
      <c r="C274" s="47" t="s">
        <v>455</v>
      </c>
      <c r="D274" s="47" t="s">
        <v>261</v>
      </c>
      <c r="E274" s="47" t="s">
        <v>172</v>
      </c>
      <c r="F274" s="47" t="s">
        <v>481</v>
      </c>
      <c r="G274" s="47" t="s">
        <v>322</v>
      </c>
      <c r="H274" s="105">
        <v>1618461</v>
      </c>
      <c r="I274" s="105">
        <v>1618461</v>
      </c>
      <c r="J274" s="31"/>
      <c r="K274" s="31"/>
      <c r="L274" s="31"/>
      <c r="M274" s="31"/>
      <c r="N274" s="31"/>
    </row>
    <row r="275" spans="1:14" ht="47.25">
      <c r="A275" s="1"/>
      <c r="B275" s="142" t="s">
        <v>769</v>
      </c>
      <c r="C275" s="47" t="s">
        <v>455</v>
      </c>
      <c r="D275" s="47" t="s">
        <v>261</v>
      </c>
      <c r="E275" s="47" t="s">
        <v>172</v>
      </c>
      <c r="F275" s="47" t="s">
        <v>613</v>
      </c>
      <c r="G275" s="47"/>
      <c r="H275" s="105">
        <f>H276</f>
        <v>1503035</v>
      </c>
      <c r="I275" s="105">
        <f>I276</f>
        <v>1503035</v>
      </c>
      <c r="J275" s="31"/>
      <c r="K275" s="31"/>
      <c r="L275" s="31"/>
      <c r="M275" s="31"/>
      <c r="N275" s="31"/>
    </row>
    <row r="276" spans="1:14" ht="31.5">
      <c r="A276" s="1"/>
      <c r="B276" s="45" t="s">
        <v>188</v>
      </c>
      <c r="C276" s="47" t="s">
        <v>455</v>
      </c>
      <c r="D276" s="47" t="s">
        <v>261</v>
      </c>
      <c r="E276" s="47" t="s">
        <v>172</v>
      </c>
      <c r="F276" s="47" t="s">
        <v>613</v>
      </c>
      <c r="G276" s="47" t="s">
        <v>189</v>
      </c>
      <c r="H276" s="105">
        <v>1503035</v>
      </c>
      <c r="I276" s="105">
        <v>1503035</v>
      </c>
      <c r="J276" s="31"/>
      <c r="K276" s="31"/>
      <c r="L276" s="31"/>
      <c r="M276" s="31"/>
      <c r="N276" s="31"/>
    </row>
    <row r="277" spans="1:14" ht="63">
      <c r="A277" s="1"/>
      <c r="B277" s="64" t="s">
        <v>482</v>
      </c>
      <c r="C277" s="47" t="s">
        <v>455</v>
      </c>
      <c r="D277" s="47" t="s">
        <v>261</v>
      </c>
      <c r="E277" s="47" t="s">
        <v>172</v>
      </c>
      <c r="F277" s="47" t="s">
        <v>483</v>
      </c>
      <c r="G277" s="47"/>
      <c r="H277" s="105">
        <f>H278</f>
        <v>2616857</v>
      </c>
      <c r="I277" s="105">
        <f>I278</f>
        <v>2616857</v>
      </c>
      <c r="J277" s="31"/>
      <c r="K277" s="31"/>
      <c r="L277" s="31"/>
      <c r="M277" s="31"/>
      <c r="N277" s="31"/>
    </row>
    <row r="278" spans="1:14" ht="31.5">
      <c r="A278" s="1"/>
      <c r="B278" s="45" t="s">
        <v>188</v>
      </c>
      <c r="C278" s="47" t="s">
        <v>455</v>
      </c>
      <c r="D278" s="47" t="s">
        <v>261</v>
      </c>
      <c r="E278" s="47" t="s">
        <v>172</v>
      </c>
      <c r="F278" s="47" t="s">
        <v>483</v>
      </c>
      <c r="G278" s="47" t="s">
        <v>189</v>
      </c>
      <c r="H278" s="105">
        <v>2616857</v>
      </c>
      <c r="I278" s="105">
        <v>2616857</v>
      </c>
      <c r="J278" s="31"/>
      <c r="K278" s="31"/>
      <c r="L278" s="31"/>
      <c r="M278" s="31"/>
      <c r="N278" s="31"/>
    </row>
    <row r="279" spans="1:14" ht="31.5">
      <c r="A279" s="1"/>
      <c r="B279" s="53" t="s">
        <v>320</v>
      </c>
      <c r="C279" s="18" t="s">
        <v>455</v>
      </c>
      <c r="D279" s="18" t="s">
        <v>261</v>
      </c>
      <c r="E279" s="18" t="s">
        <v>172</v>
      </c>
      <c r="F279" s="18" t="s">
        <v>484</v>
      </c>
      <c r="G279" s="18"/>
      <c r="H279" s="104">
        <f>H280+H281</f>
        <v>33765914</v>
      </c>
      <c r="I279" s="104">
        <f>I280+I281</f>
        <v>33976203</v>
      </c>
      <c r="J279" s="31"/>
      <c r="K279" s="31"/>
      <c r="L279" s="31"/>
      <c r="M279" s="31"/>
      <c r="N279" s="31"/>
    </row>
    <row r="280" spans="1:14" ht="31.5">
      <c r="A280" s="1"/>
      <c r="B280" s="45" t="s">
        <v>188</v>
      </c>
      <c r="C280" s="18" t="s">
        <v>455</v>
      </c>
      <c r="D280" s="18" t="s">
        <v>261</v>
      </c>
      <c r="E280" s="18" t="s">
        <v>172</v>
      </c>
      <c r="F280" s="18" t="s">
        <v>484</v>
      </c>
      <c r="G280" s="18" t="s">
        <v>189</v>
      </c>
      <c r="H280" s="105">
        <v>28497072</v>
      </c>
      <c r="I280" s="105">
        <v>28707361</v>
      </c>
      <c r="J280" s="31"/>
      <c r="K280" s="31"/>
      <c r="L280" s="31"/>
      <c r="M280" s="31"/>
      <c r="N280" s="31"/>
    </row>
    <row r="281" spans="1:14" ht="15.75">
      <c r="A281" s="1"/>
      <c r="B281" s="45" t="s">
        <v>190</v>
      </c>
      <c r="C281" s="18" t="s">
        <v>455</v>
      </c>
      <c r="D281" s="18" t="s">
        <v>261</v>
      </c>
      <c r="E281" s="18" t="s">
        <v>172</v>
      </c>
      <c r="F281" s="18" t="s">
        <v>484</v>
      </c>
      <c r="G281" s="18" t="s">
        <v>191</v>
      </c>
      <c r="H281" s="105">
        <v>5268842</v>
      </c>
      <c r="I281" s="105">
        <v>5268842</v>
      </c>
      <c r="J281" s="31"/>
      <c r="K281" s="31"/>
      <c r="L281" s="31"/>
      <c r="M281" s="31"/>
      <c r="N281" s="31"/>
    </row>
    <row r="282" spans="1:14" ht="47.25">
      <c r="A282" s="1"/>
      <c r="B282" s="38" t="s">
        <v>485</v>
      </c>
      <c r="C282" s="47" t="s">
        <v>455</v>
      </c>
      <c r="D282" s="41" t="s">
        <v>261</v>
      </c>
      <c r="E282" s="41" t="s">
        <v>172</v>
      </c>
      <c r="F282" s="5" t="s">
        <v>219</v>
      </c>
      <c r="G282" s="47"/>
      <c r="H282" s="105">
        <f>H283</f>
        <v>400000</v>
      </c>
      <c r="I282" s="105">
        <f>I283</f>
        <v>400000</v>
      </c>
      <c r="J282" s="49"/>
      <c r="K282" s="49"/>
      <c r="L282" s="31"/>
      <c r="M282" s="31"/>
      <c r="N282" s="31"/>
    </row>
    <row r="283" spans="1:14" ht="63">
      <c r="A283" s="1"/>
      <c r="B283" s="45" t="s">
        <v>486</v>
      </c>
      <c r="C283" s="47" t="s">
        <v>455</v>
      </c>
      <c r="D283" s="18" t="s">
        <v>261</v>
      </c>
      <c r="E283" s="18" t="s">
        <v>172</v>
      </c>
      <c r="F283" s="15" t="s">
        <v>487</v>
      </c>
      <c r="G283" s="47"/>
      <c r="H283" s="105">
        <f>H284+H287</f>
        <v>400000</v>
      </c>
      <c r="I283" s="105">
        <f>I284+I287</f>
        <v>400000</v>
      </c>
      <c r="J283" s="49"/>
      <c r="K283" s="49"/>
      <c r="L283" s="31"/>
      <c r="M283" s="31"/>
      <c r="N283" s="31"/>
    </row>
    <row r="284" spans="1:14" ht="31.5">
      <c r="A284" s="1"/>
      <c r="B284" s="45" t="s">
        <v>488</v>
      </c>
      <c r="C284" s="47" t="s">
        <v>455</v>
      </c>
      <c r="D284" s="47" t="s">
        <v>261</v>
      </c>
      <c r="E284" s="47" t="s">
        <v>172</v>
      </c>
      <c r="F284" s="15" t="s">
        <v>489</v>
      </c>
      <c r="G284" s="18"/>
      <c r="H284" s="105">
        <f>H285</f>
        <v>268000</v>
      </c>
      <c r="I284" s="105">
        <f>I285</f>
        <v>268000</v>
      </c>
      <c r="J284" s="49"/>
      <c r="K284" s="49"/>
      <c r="L284" s="31"/>
      <c r="M284" s="31"/>
      <c r="N284" s="31"/>
    </row>
    <row r="285" spans="1:14" ht="31.5">
      <c r="A285" s="1"/>
      <c r="B285" s="45" t="s">
        <v>490</v>
      </c>
      <c r="C285" s="47" t="s">
        <v>455</v>
      </c>
      <c r="D285" s="47" t="s">
        <v>261</v>
      </c>
      <c r="E285" s="47" t="s">
        <v>172</v>
      </c>
      <c r="F285" s="15" t="s">
        <v>491</v>
      </c>
      <c r="G285" s="18"/>
      <c r="H285" s="105">
        <f>H286</f>
        <v>268000</v>
      </c>
      <c r="I285" s="105">
        <f>I286</f>
        <v>268000</v>
      </c>
      <c r="J285" s="49"/>
      <c r="K285" s="49"/>
      <c r="L285" s="31"/>
      <c r="M285" s="31"/>
      <c r="N285" s="31"/>
    </row>
    <row r="286" spans="1:14" ht="31.5">
      <c r="A286" s="1"/>
      <c r="B286" s="45" t="s">
        <v>188</v>
      </c>
      <c r="C286" s="47" t="s">
        <v>455</v>
      </c>
      <c r="D286" s="47" t="s">
        <v>261</v>
      </c>
      <c r="E286" s="47" t="s">
        <v>172</v>
      </c>
      <c r="F286" s="15" t="s">
        <v>491</v>
      </c>
      <c r="G286" s="18" t="s">
        <v>189</v>
      </c>
      <c r="H286" s="105">
        <v>268000</v>
      </c>
      <c r="I286" s="105">
        <v>268000</v>
      </c>
      <c r="J286" s="49"/>
      <c r="K286" s="49"/>
      <c r="L286" s="31"/>
      <c r="M286" s="31"/>
      <c r="N286" s="31"/>
    </row>
    <row r="287" spans="1:14" ht="31.5">
      <c r="A287" s="1"/>
      <c r="B287" s="45" t="s">
        <v>492</v>
      </c>
      <c r="C287" s="47" t="s">
        <v>455</v>
      </c>
      <c r="D287" s="47" t="s">
        <v>261</v>
      </c>
      <c r="E287" s="47" t="s">
        <v>172</v>
      </c>
      <c r="F287" s="23" t="s">
        <v>493</v>
      </c>
      <c r="G287" s="47"/>
      <c r="H287" s="105">
        <f>H288</f>
        <v>132000</v>
      </c>
      <c r="I287" s="105">
        <f>I288</f>
        <v>132000</v>
      </c>
      <c r="J287" s="49"/>
      <c r="K287" s="49"/>
      <c r="L287" s="31"/>
      <c r="M287" s="31"/>
      <c r="N287" s="31"/>
    </row>
    <row r="288" spans="1:14" ht="31.5">
      <c r="A288" s="1"/>
      <c r="B288" s="45" t="s">
        <v>490</v>
      </c>
      <c r="C288" s="47" t="s">
        <v>455</v>
      </c>
      <c r="D288" s="47" t="s">
        <v>261</v>
      </c>
      <c r="E288" s="47" t="s">
        <v>172</v>
      </c>
      <c r="F288" s="15" t="s">
        <v>494</v>
      </c>
      <c r="G288" s="18"/>
      <c r="H288" s="105">
        <f>H289</f>
        <v>132000</v>
      </c>
      <c r="I288" s="105">
        <f>I289</f>
        <v>132000</v>
      </c>
      <c r="J288" s="49"/>
      <c r="K288" s="49"/>
      <c r="L288" s="31"/>
      <c r="M288" s="31"/>
      <c r="N288" s="31"/>
    </row>
    <row r="289" spans="1:14" ht="31.5">
      <c r="A289" s="1"/>
      <c r="B289" s="45" t="s">
        <v>188</v>
      </c>
      <c r="C289" s="47" t="s">
        <v>455</v>
      </c>
      <c r="D289" s="47" t="s">
        <v>261</v>
      </c>
      <c r="E289" s="47" t="s">
        <v>172</v>
      </c>
      <c r="F289" s="15" t="s">
        <v>494</v>
      </c>
      <c r="G289" s="18" t="s">
        <v>189</v>
      </c>
      <c r="H289" s="105">
        <v>132000</v>
      </c>
      <c r="I289" s="105">
        <v>132000</v>
      </c>
      <c r="J289" s="49"/>
      <c r="K289" s="49"/>
      <c r="L289" s="31"/>
      <c r="M289" s="31"/>
      <c r="N289" s="31"/>
    </row>
    <row r="290" spans="1:14" ht="31.5">
      <c r="A290" s="1"/>
      <c r="B290" s="48" t="s">
        <v>226</v>
      </c>
      <c r="C290" s="41" t="s">
        <v>455</v>
      </c>
      <c r="D290" s="41" t="s">
        <v>261</v>
      </c>
      <c r="E290" s="41" t="s">
        <v>172</v>
      </c>
      <c r="F290" s="5" t="s">
        <v>227</v>
      </c>
      <c r="G290" s="41"/>
      <c r="H290" s="109">
        <f aca="true" t="shared" si="28" ref="H290:I293">H291</f>
        <v>95000</v>
      </c>
      <c r="I290" s="109">
        <f t="shared" si="28"/>
        <v>95000</v>
      </c>
      <c r="J290" s="31"/>
      <c r="K290" s="31"/>
      <c r="L290" s="31"/>
      <c r="M290" s="31"/>
      <c r="N290" s="31"/>
    </row>
    <row r="291" spans="1:14" ht="63">
      <c r="A291" s="1"/>
      <c r="B291" s="45" t="s">
        <v>495</v>
      </c>
      <c r="C291" s="18" t="s">
        <v>455</v>
      </c>
      <c r="D291" s="18" t="s">
        <v>261</v>
      </c>
      <c r="E291" s="18" t="s">
        <v>172</v>
      </c>
      <c r="F291" s="18" t="s">
        <v>496</v>
      </c>
      <c r="G291" s="18"/>
      <c r="H291" s="104">
        <f t="shared" si="28"/>
        <v>95000</v>
      </c>
      <c r="I291" s="104">
        <f t="shared" si="28"/>
        <v>95000</v>
      </c>
      <c r="J291" s="31"/>
      <c r="K291" s="31"/>
      <c r="L291" s="31"/>
      <c r="M291" s="31"/>
      <c r="N291" s="31"/>
    </row>
    <row r="292" spans="1:14" ht="47.25">
      <c r="A292" s="1"/>
      <c r="B292" s="45" t="s">
        <v>497</v>
      </c>
      <c r="C292" s="18" t="s">
        <v>455</v>
      </c>
      <c r="D292" s="18" t="s">
        <v>261</v>
      </c>
      <c r="E292" s="18" t="s">
        <v>172</v>
      </c>
      <c r="F292" s="18" t="s">
        <v>498</v>
      </c>
      <c r="G292" s="18"/>
      <c r="H292" s="104">
        <f t="shared" si="28"/>
        <v>95000</v>
      </c>
      <c r="I292" s="104">
        <f t="shared" si="28"/>
        <v>95000</v>
      </c>
      <c r="J292" s="31"/>
      <c r="K292" s="31"/>
      <c r="L292" s="31"/>
      <c r="M292" s="31"/>
      <c r="N292" s="31"/>
    </row>
    <row r="293" spans="1:14" ht="31.5">
      <c r="A293" s="1"/>
      <c r="B293" s="45" t="s">
        <v>499</v>
      </c>
      <c r="C293" s="18" t="s">
        <v>455</v>
      </c>
      <c r="D293" s="18" t="s">
        <v>261</v>
      </c>
      <c r="E293" s="18" t="s">
        <v>172</v>
      </c>
      <c r="F293" s="18" t="s">
        <v>500</v>
      </c>
      <c r="G293" s="18"/>
      <c r="H293" s="104">
        <f t="shared" si="28"/>
        <v>95000</v>
      </c>
      <c r="I293" s="104">
        <f t="shared" si="28"/>
        <v>95000</v>
      </c>
      <c r="J293" s="31"/>
      <c r="K293" s="31"/>
      <c r="L293" s="31"/>
      <c r="M293" s="31"/>
      <c r="N293" s="31"/>
    </row>
    <row r="294" spans="1:14" ht="31.5">
      <c r="A294" s="1"/>
      <c r="B294" s="45" t="s">
        <v>188</v>
      </c>
      <c r="C294" s="18" t="s">
        <v>455</v>
      </c>
      <c r="D294" s="18" t="s">
        <v>261</v>
      </c>
      <c r="E294" s="18" t="s">
        <v>172</v>
      </c>
      <c r="F294" s="18" t="s">
        <v>500</v>
      </c>
      <c r="G294" s="18" t="s">
        <v>189</v>
      </c>
      <c r="H294" s="104">
        <v>95000</v>
      </c>
      <c r="I294" s="104">
        <v>95000</v>
      </c>
      <c r="J294" s="31"/>
      <c r="K294" s="31"/>
      <c r="L294" s="31"/>
      <c r="M294" s="31"/>
      <c r="N294" s="31"/>
    </row>
    <row r="295" spans="1:14" ht="15.75">
      <c r="A295" s="1"/>
      <c r="B295" s="48" t="s">
        <v>501</v>
      </c>
      <c r="C295" s="41" t="s">
        <v>455</v>
      </c>
      <c r="D295" s="41" t="s">
        <v>261</v>
      </c>
      <c r="E295" s="41" t="s">
        <v>182</v>
      </c>
      <c r="F295" s="41"/>
      <c r="G295" s="41"/>
      <c r="H295" s="103">
        <f>H296</f>
        <v>10947835</v>
      </c>
      <c r="I295" s="103">
        <f>I296</f>
        <v>6326107</v>
      </c>
      <c r="J295" s="31"/>
      <c r="K295" s="31"/>
      <c r="L295" s="31"/>
      <c r="M295" s="31"/>
      <c r="N295" s="31"/>
    </row>
    <row r="296" spans="1:14" ht="31.5">
      <c r="A296" s="1"/>
      <c r="B296" s="38" t="s">
        <v>458</v>
      </c>
      <c r="C296" s="41" t="s">
        <v>455</v>
      </c>
      <c r="D296" s="41" t="s">
        <v>261</v>
      </c>
      <c r="E296" s="41" t="s">
        <v>182</v>
      </c>
      <c r="F296" s="41" t="s">
        <v>459</v>
      </c>
      <c r="G296" s="41"/>
      <c r="H296" s="103">
        <f>H297</f>
        <v>10947835</v>
      </c>
      <c r="I296" s="103">
        <f>I297</f>
        <v>6326107</v>
      </c>
      <c r="J296" s="31"/>
      <c r="K296" s="31"/>
      <c r="L296" s="31"/>
      <c r="M296" s="31"/>
      <c r="N296" s="31"/>
    </row>
    <row r="297" spans="1:14" ht="63">
      <c r="A297" s="1"/>
      <c r="B297" s="45" t="s">
        <v>502</v>
      </c>
      <c r="C297" s="18" t="s">
        <v>455</v>
      </c>
      <c r="D297" s="18" t="s">
        <v>261</v>
      </c>
      <c r="E297" s="18" t="s">
        <v>182</v>
      </c>
      <c r="F297" s="18" t="s">
        <v>503</v>
      </c>
      <c r="G297" s="18"/>
      <c r="H297" s="104">
        <f>H298+H301+H306</f>
        <v>10947835</v>
      </c>
      <c r="I297" s="104">
        <f>I298+I301+I306</f>
        <v>6326107</v>
      </c>
      <c r="J297" s="31"/>
      <c r="K297" s="31"/>
      <c r="L297" s="31"/>
      <c r="M297" s="31"/>
      <c r="N297" s="31"/>
    </row>
    <row r="298" spans="1:14" ht="15.75">
      <c r="A298" s="1"/>
      <c r="B298" s="45" t="s">
        <v>744</v>
      </c>
      <c r="C298" s="18" t="s">
        <v>455</v>
      </c>
      <c r="D298" s="47" t="s">
        <v>261</v>
      </c>
      <c r="E298" s="47" t="s">
        <v>182</v>
      </c>
      <c r="F298" s="18" t="s">
        <v>747</v>
      </c>
      <c r="G298" s="18"/>
      <c r="H298" s="104">
        <f>H299</f>
        <v>4767429</v>
      </c>
      <c r="I298" s="104"/>
      <c r="J298" s="31"/>
      <c r="K298" s="31"/>
      <c r="L298" s="31"/>
      <c r="M298" s="31"/>
      <c r="N298" s="31"/>
    </row>
    <row r="299" spans="1:14" ht="47.25">
      <c r="A299" s="1"/>
      <c r="B299" s="45" t="s">
        <v>638</v>
      </c>
      <c r="C299" s="18" t="s">
        <v>455</v>
      </c>
      <c r="D299" s="18" t="s">
        <v>261</v>
      </c>
      <c r="E299" s="18" t="s">
        <v>182</v>
      </c>
      <c r="F299" s="18" t="s">
        <v>718</v>
      </c>
      <c r="G299" s="18"/>
      <c r="H299" s="104">
        <f>H300</f>
        <v>4767429</v>
      </c>
      <c r="I299" s="104"/>
      <c r="J299" s="31"/>
      <c r="K299" s="31"/>
      <c r="L299" s="31"/>
      <c r="M299" s="31"/>
      <c r="N299" s="31"/>
    </row>
    <row r="300" spans="1:14" ht="31.5">
      <c r="A300" s="1"/>
      <c r="B300" s="45" t="s">
        <v>188</v>
      </c>
      <c r="C300" s="18" t="s">
        <v>455</v>
      </c>
      <c r="D300" s="18" t="s">
        <v>261</v>
      </c>
      <c r="E300" s="18" t="s">
        <v>182</v>
      </c>
      <c r="F300" s="18" t="s">
        <v>718</v>
      </c>
      <c r="G300" s="18" t="s">
        <v>189</v>
      </c>
      <c r="H300" s="105">
        <v>4767429</v>
      </c>
      <c r="I300" s="105"/>
      <c r="J300" s="31"/>
      <c r="K300" s="31"/>
      <c r="L300" s="31"/>
      <c r="M300" s="31"/>
      <c r="N300" s="31"/>
    </row>
    <row r="301" spans="1:14" ht="31.5">
      <c r="A301" s="1"/>
      <c r="B301" s="45" t="s">
        <v>504</v>
      </c>
      <c r="C301" s="18" t="s">
        <v>455</v>
      </c>
      <c r="D301" s="18" t="s">
        <v>261</v>
      </c>
      <c r="E301" s="18" t="s">
        <v>182</v>
      </c>
      <c r="F301" s="18" t="s">
        <v>505</v>
      </c>
      <c r="G301" s="18"/>
      <c r="H301" s="104">
        <f>H302</f>
        <v>6031406</v>
      </c>
      <c r="I301" s="104">
        <f>I302</f>
        <v>6177107</v>
      </c>
      <c r="J301" s="31"/>
      <c r="K301" s="31"/>
      <c r="L301" s="31"/>
      <c r="M301" s="31"/>
      <c r="N301" s="31"/>
    </row>
    <row r="302" spans="1:14" ht="31.5">
      <c r="A302" s="1"/>
      <c r="B302" s="53" t="s">
        <v>320</v>
      </c>
      <c r="C302" s="18" t="s">
        <v>455</v>
      </c>
      <c r="D302" s="18" t="s">
        <v>261</v>
      </c>
      <c r="E302" s="18" t="s">
        <v>182</v>
      </c>
      <c r="F302" s="18" t="s">
        <v>506</v>
      </c>
      <c r="G302" s="18"/>
      <c r="H302" s="104">
        <f>H303+H304+H305</f>
        <v>6031406</v>
      </c>
      <c r="I302" s="104">
        <f>I303+I304+I305</f>
        <v>6177107</v>
      </c>
      <c r="J302" s="31"/>
      <c r="K302" s="31"/>
      <c r="L302" s="31"/>
      <c r="M302" s="31"/>
      <c r="N302" s="31"/>
    </row>
    <row r="303" spans="1:14" ht="63">
      <c r="A303" s="1"/>
      <c r="B303" s="45" t="s">
        <v>179</v>
      </c>
      <c r="C303" s="18" t="s">
        <v>455</v>
      </c>
      <c r="D303" s="18" t="s">
        <v>261</v>
      </c>
      <c r="E303" s="18" t="s">
        <v>182</v>
      </c>
      <c r="F303" s="18" t="s">
        <v>506</v>
      </c>
      <c r="G303" s="18" t="s">
        <v>180</v>
      </c>
      <c r="H303" s="105">
        <v>5272983</v>
      </c>
      <c r="I303" s="105">
        <v>5418684</v>
      </c>
      <c r="J303" s="31"/>
      <c r="K303" s="31"/>
      <c r="L303" s="31"/>
      <c r="M303" s="31"/>
      <c r="N303" s="31"/>
    </row>
    <row r="304" spans="1:14" ht="31.5">
      <c r="A304" s="1"/>
      <c r="B304" s="45" t="s">
        <v>188</v>
      </c>
      <c r="C304" s="18" t="s">
        <v>455</v>
      </c>
      <c r="D304" s="18" t="s">
        <v>261</v>
      </c>
      <c r="E304" s="18" t="s">
        <v>182</v>
      </c>
      <c r="F304" s="18" t="s">
        <v>506</v>
      </c>
      <c r="G304" s="18" t="s">
        <v>189</v>
      </c>
      <c r="H304" s="104">
        <v>709443</v>
      </c>
      <c r="I304" s="104">
        <v>709443</v>
      </c>
      <c r="J304" s="31"/>
      <c r="K304" s="31"/>
      <c r="L304" s="31"/>
      <c r="M304" s="31"/>
      <c r="N304" s="31"/>
    </row>
    <row r="305" spans="1:14" ht="15.75">
      <c r="A305" s="1"/>
      <c r="B305" s="45" t="s">
        <v>190</v>
      </c>
      <c r="C305" s="18" t="s">
        <v>455</v>
      </c>
      <c r="D305" s="18" t="s">
        <v>261</v>
      </c>
      <c r="E305" s="18" t="s">
        <v>182</v>
      </c>
      <c r="F305" s="18" t="s">
        <v>506</v>
      </c>
      <c r="G305" s="18" t="s">
        <v>191</v>
      </c>
      <c r="H305" s="104">
        <v>48980</v>
      </c>
      <c r="I305" s="104">
        <v>48980</v>
      </c>
      <c r="J305" s="31"/>
      <c r="K305" s="31"/>
      <c r="L305" s="31"/>
      <c r="M305" s="31"/>
      <c r="N305" s="31"/>
    </row>
    <row r="306" spans="1:14" ht="31.5">
      <c r="A306" s="1"/>
      <c r="B306" s="45" t="s">
        <v>507</v>
      </c>
      <c r="C306" s="47" t="s">
        <v>455</v>
      </c>
      <c r="D306" s="47" t="s">
        <v>261</v>
      </c>
      <c r="E306" s="47" t="s">
        <v>182</v>
      </c>
      <c r="F306" s="47" t="s">
        <v>508</v>
      </c>
      <c r="G306" s="47"/>
      <c r="H306" s="105">
        <f>H307</f>
        <v>149000</v>
      </c>
      <c r="I306" s="105">
        <f>I307</f>
        <v>149000</v>
      </c>
      <c r="J306" s="31"/>
      <c r="K306" s="31"/>
      <c r="L306" s="31"/>
      <c r="M306" s="31"/>
      <c r="N306" s="31"/>
    </row>
    <row r="307" spans="1:14" ht="15.75">
      <c r="A307" s="1"/>
      <c r="B307" s="45" t="s">
        <v>509</v>
      </c>
      <c r="C307" s="47" t="s">
        <v>455</v>
      </c>
      <c r="D307" s="47" t="s">
        <v>261</v>
      </c>
      <c r="E307" s="47" t="s">
        <v>182</v>
      </c>
      <c r="F307" s="47" t="s">
        <v>510</v>
      </c>
      <c r="G307" s="47"/>
      <c r="H307" s="105">
        <f>H308</f>
        <v>149000</v>
      </c>
      <c r="I307" s="105">
        <f>I308</f>
        <v>149000</v>
      </c>
      <c r="J307" s="31"/>
      <c r="K307" s="31"/>
      <c r="L307" s="31"/>
      <c r="M307" s="31"/>
      <c r="N307" s="31"/>
    </row>
    <row r="308" spans="1:14" ht="31.5">
      <c r="A308" s="1"/>
      <c r="B308" s="45" t="s">
        <v>188</v>
      </c>
      <c r="C308" s="47" t="s">
        <v>455</v>
      </c>
      <c r="D308" s="47" t="s">
        <v>261</v>
      </c>
      <c r="E308" s="47" t="s">
        <v>182</v>
      </c>
      <c r="F308" s="47" t="s">
        <v>510</v>
      </c>
      <c r="G308" s="47" t="s">
        <v>189</v>
      </c>
      <c r="H308" s="105">
        <v>149000</v>
      </c>
      <c r="I308" s="105">
        <v>149000</v>
      </c>
      <c r="J308" s="31"/>
      <c r="K308" s="31"/>
      <c r="L308" s="31"/>
      <c r="M308" s="31"/>
      <c r="N308" s="31"/>
    </row>
    <row r="309" spans="1:14" ht="15.75">
      <c r="A309" s="1"/>
      <c r="B309" s="48" t="s">
        <v>511</v>
      </c>
      <c r="C309" s="41" t="s">
        <v>455</v>
      </c>
      <c r="D309" s="41" t="s">
        <v>261</v>
      </c>
      <c r="E309" s="41" t="s">
        <v>261</v>
      </c>
      <c r="F309" s="18"/>
      <c r="G309" s="18"/>
      <c r="H309" s="109">
        <f aca="true" t="shared" si="29" ref="H309:I311">H310</f>
        <v>1184526</v>
      </c>
      <c r="I309" s="109">
        <f t="shared" si="29"/>
        <v>1184526</v>
      </c>
      <c r="J309" s="31"/>
      <c r="K309" s="31"/>
      <c r="L309" s="31"/>
      <c r="M309" s="31"/>
      <c r="N309" s="31"/>
    </row>
    <row r="310" spans="1:14" ht="63">
      <c r="A310" s="1"/>
      <c r="B310" s="48" t="s">
        <v>512</v>
      </c>
      <c r="C310" s="41" t="s">
        <v>455</v>
      </c>
      <c r="D310" s="41" t="s">
        <v>261</v>
      </c>
      <c r="E310" s="41" t="s">
        <v>261</v>
      </c>
      <c r="F310" s="41" t="s">
        <v>513</v>
      </c>
      <c r="G310" s="41"/>
      <c r="H310" s="109">
        <f t="shared" si="29"/>
        <v>1184526</v>
      </c>
      <c r="I310" s="109">
        <f t="shared" si="29"/>
        <v>1184526</v>
      </c>
      <c r="J310" s="31"/>
      <c r="K310" s="31"/>
      <c r="L310" s="31"/>
      <c r="M310" s="31"/>
      <c r="N310" s="31"/>
    </row>
    <row r="311" spans="1:14" ht="78.75">
      <c r="A311" s="1"/>
      <c r="B311" s="45" t="s">
        <v>514</v>
      </c>
      <c r="C311" s="18" t="s">
        <v>455</v>
      </c>
      <c r="D311" s="18" t="s">
        <v>261</v>
      </c>
      <c r="E311" s="18" t="s">
        <v>261</v>
      </c>
      <c r="F311" s="18" t="s">
        <v>515</v>
      </c>
      <c r="G311" s="18"/>
      <c r="H311" s="105">
        <f t="shared" si="29"/>
        <v>1184526</v>
      </c>
      <c r="I311" s="105">
        <f t="shared" si="29"/>
        <v>1184526</v>
      </c>
      <c r="J311" s="31"/>
      <c r="K311" s="31"/>
      <c r="L311" s="31"/>
      <c r="M311" s="31"/>
      <c r="N311" s="31"/>
    </row>
    <row r="312" spans="1:14" ht="31.5">
      <c r="A312" s="1"/>
      <c r="B312" s="45" t="s">
        <v>516</v>
      </c>
      <c r="C312" s="18" t="s">
        <v>455</v>
      </c>
      <c r="D312" s="18" t="s">
        <v>261</v>
      </c>
      <c r="E312" s="18" t="s">
        <v>261</v>
      </c>
      <c r="F312" s="18" t="s">
        <v>517</v>
      </c>
      <c r="G312" s="18"/>
      <c r="H312" s="105">
        <f>H313+H316</f>
        <v>1184526</v>
      </c>
      <c r="I312" s="105">
        <f>I313+I316</f>
        <v>1184526</v>
      </c>
      <c r="J312" s="31"/>
      <c r="K312" s="31"/>
      <c r="L312" s="31"/>
      <c r="M312" s="31"/>
      <c r="N312" s="31"/>
    </row>
    <row r="313" spans="1:14" ht="31.5">
      <c r="A313" s="1"/>
      <c r="B313" s="53" t="s">
        <v>320</v>
      </c>
      <c r="C313" s="47" t="s">
        <v>455</v>
      </c>
      <c r="D313" s="47" t="s">
        <v>518</v>
      </c>
      <c r="E313" s="47" t="s">
        <v>261</v>
      </c>
      <c r="F313" s="47" t="s">
        <v>519</v>
      </c>
      <c r="G313" s="52"/>
      <c r="H313" s="109">
        <f>H314+H315</f>
        <v>874421</v>
      </c>
      <c r="I313" s="109">
        <f>I314+I315</f>
        <v>874421</v>
      </c>
      <c r="J313" s="31"/>
      <c r="K313" s="31"/>
      <c r="L313" s="31"/>
      <c r="M313" s="31"/>
      <c r="N313" s="31"/>
    </row>
    <row r="314" spans="1:15" ht="63">
      <c r="A314" s="1"/>
      <c r="B314" s="45" t="s">
        <v>179</v>
      </c>
      <c r="C314" s="47" t="s">
        <v>455</v>
      </c>
      <c r="D314" s="47" t="s">
        <v>261</v>
      </c>
      <c r="E314" s="47" t="s">
        <v>261</v>
      </c>
      <c r="F314" s="47" t="s">
        <v>519</v>
      </c>
      <c r="G314" s="47" t="s">
        <v>180</v>
      </c>
      <c r="H314" s="105">
        <v>358853</v>
      </c>
      <c r="I314" s="105">
        <v>358853</v>
      </c>
      <c r="J314" s="49"/>
      <c r="K314" s="49"/>
      <c r="L314" s="49"/>
      <c r="M314" s="49"/>
      <c r="N314" s="49"/>
      <c r="O314" s="65"/>
    </row>
    <row r="315" spans="1:14" ht="31.5">
      <c r="A315" s="1"/>
      <c r="B315" s="45" t="s">
        <v>188</v>
      </c>
      <c r="C315" s="18" t="s">
        <v>455</v>
      </c>
      <c r="D315" s="18" t="s">
        <v>261</v>
      </c>
      <c r="E315" s="18" t="s">
        <v>261</v>
      </c>
      <c r="F315" s="47" t="s">
        <v>519</v>
      </c>
      <c r="G315" s="18" t="s">
        <v>189</v>
      </c>
      <c r="H315" s="105">
        <v>515568</v>
      </c>
      <c r="I315" s="105">
        <v>515568</v>
      </c>
      <c r="J315" s="31"/>
      <c r="K315" s="31"/>
      <c r="L315" s="31"/>
      <c r="M315" s="31"/>
      <c r="N315" s="31"/>
    </row>
    <row r="316" spans="1:14" ht="31.5">
      <c r="A316" s="1"/>
      <c r="B316" s="67" t="s">
        <v>520</v>
      </c>
      <c r="C316" s="18" t="s">
        <v>455</v>
      </c>
      <c r="D316" s="18" t="s">
        <v>518</v>
      </c>
      <c r="E316" s="18" t="s">
        <v>261</v>
      </c>
      <c r="F316" s="15" t="s">
        <v>521</v>
      </c>
      <c r="G316" s="18"/>
      <c r="H316" s="104">
        <f>H317</f>
        <v>310105</v>
      </c>
      <c r="I316" s="104">
        <f>I317</f>
        <v>310105</v>
      </c>
      <c r="J316" s="31"/>
      <c r="K316" s="31"/>
      <c r="L316" s="31"/>
      <c r="M316" s="31"/>
      <c r="N316" s="31"/>
    </row>
    <row r="317" spans="1:14" ht="31.5">
      <c r="A317" s="1"/>
      <c r="B317" s="45" t="s">
        <v>188</v>
      </c>
      <c r="C317" s="18" t="s">
        <v>455</v>
      </c>
      <c r="D317" s="18" t="s">
        <v>261</v>
      </c>
      <c r="E317" s="18" t="s">
        <v>261</v>
      </c>
      <c r="F317" s="15" t="s">
        <v>521</v>
      </c>
      <c r="G317" s="18" t="s">
        <v>189</v>
      </c>
      <c r="H317" s="105">
        <v>310105</v>
      </c>
      <c r="I317" s="105">
        <v>310105</v>
      </c>
      <c r="J317" s="31"/>
      <c r="K317" s="31"/>
      <c r="L317" s="31"/>
      <c r="M317" s="31"/>
      <c r="N317" s="31"/>
    </row>
    <row r="318" spans="1:14" ht="15.75">
      <c r="A318" s="1"/>
      <c r="B318" s="48" t="s">
        <v>522</v>
      </c>
      <c r="C318" s="41" t="s">
        <v>455</v>
      </c>
      <c r="D318" s="41" t="s">
        <v>261</v>
      </c>
      <c r="E318" s="41" t="s">
        <v>334</v>
      </c>
      <c r="F318" s="41"/>
      <c r="G318" s="41"/>
      <c r="H318" s="109">
        <f>H319+H331</f>
        <v>6860233</v>
      </c>
      <c r="I318" s="109">
        <f>I319+I331</f>
        <v>6860233</v>
      </c>
      <c r="J318" s="31"/>
      <c r="K318" s="31"/>
      <c r="L318" s="31"/>
      <c r="M318" s="31"/>
      <c r="N318" s="31"/>
    </row>
    <row r="319" spans="1:14" ht="31.5">
      <c r="A319" s="1"/>
      <c r="B319" s="38" t="s">
        <v>458</v>
      </c>
      <c r="C319" s="41" t="s">
        <v>455</v>
      </c>
      <c r="D319" s="41" t="s">
        <v>261</v>
      </c>
      <c r="E319" s="41" t="s">
        <v>334</v>
      </c>
      <c r="F319" s="41" t="s">
        <v>459</v>
      </c>
      <c r="G319" s="41"/>
      <c r="H319" s="109">
        <f>H320</f>
        <v>5461795</v>
      </c>
      <c r="I319" s="109">
        <f>I320</f>
        <v>5461795</v>
      </c>
      <c r="J319" s="31"/>
      <c r="K319" s="31"/>
      <c r="L319" s="31"/>
      <c r="M319" s="31"/>
      <c r="N319" s="31"/>
    </row>
    <row r="320" spans="1:14" ht="63">
      <c r="A320" s="1"/>
      <c r="B320" s="44" t="s">
        <v>460</v>
      </c>
      <c r="C320" s="18" t="s">
        <v>455</v>
      </c>
      <c r="D320" s="18" t="s">
        <v>261</v>
      </c>
      <c r="E320" s="18" t="s">
        <v>334</v>
      </c>
      <c r="F320" s="18" t="s">
        <v>461</v>
      </c>
      <c r="G320" s="41"/>
      <c r="H320" s="105">
        <f>H321+H328</f>
        <v>5461795</v>
      </c>
      <c r="I320" s="105">
        <f>I321+I328</f>
        <v>5461795</v>
      </c>
      <c r="J320" s="31"/>
      <c r="K320" s="31"/>
      <c r="L320" s="31"/>
      <c r="M320" s="31"/>
      <c r="N320" s="31"/>
    </row>
    <row r="321" spans="1:14" ht="31.5">
      <c r="A321" s="1"/>
      <c r="B321" s="45" t="s">
        <v>462</v>
      </c>
      <c r="C321" s="18" t="s">
        <v>455</v>
      </c>
      <c r="D321" s="18" t="s">
        <v>261</v>
      </c>
      <c r="E321" s="18" t="s">
        <v>334</v>
      </c>
      <c r="F321" s="18" t="s">
        <v>463</v>
      </c>
      <c r="G321" s="41"/>
      <c r="H321" s="105">
        <f>H324+H322</f>
        <v>5211795</v>
      </c>
      <c r="I321" s="105">
        <f>I324+I322</f>
        <v>5211795</v>
      </c>
      <c r="J321" s="31"/>
      <c r="K321" s="31"/>
      <c r="L321" s="31"/>
      <c r="M321" s="31"/>
      <c r="N321" s="31"/>
    </row>
    <row r="322" spans="1:14" ht="47.25">
      <c r="A322" s="1"/>
      <c r="B322" s="44" t="s">
        <v>464</v>
      </c>
      <c r="C322" s="47" t="s">
        <v>455</v>
      </c>
      <c r="D322" s="47" t="s">
        <v>261</v>
      </c>
      <c r="E322" s="47" t="s">
        <v>334</v>
      </c>
      <c r="F322" s="47" t="s">
        <v>465</v>
      </c>
      <c r="G322" s="47"/>
      <c r="H322" s="105">
        <f>H323</f>
        <v>26561</v>
      </c>
      <c r="I322" s="105">
        <f>I323</f>
        <v>26561</v>
      </c>
      <c r="J322" s="31"/>
      <c r="K322" s="31"/>
      <c r="L322" s="31"/>
      <c r="M322" s="31"/>
      <c r="N322" s="31"/>
    </row>
    <row r="323" spans="1:14" ht="63">
      <c r="A323" s="1"/>
      <c r="B323" s="45" t="s">
        <v>179</v>
      </c>
      <c r="C323" s="47" t="s">
        <v>455</v>
      </c>
      <c r="D323" s="47" t="s">
        <v>261</v>
      </c>
      <c r="E323" s="47" t="s">
        <v>334</v>
      </c>
      <c r="F323" s="47" t="s">
        <v>465</v>
      </c>
      <c r="G323" s="47" t="s">
        <v>180</v>
      </c>
      <c r="H323" s="105">
        <v>26561</v>
      </c>
      <c r="I323" s="105">
        <v>26561</v>
      </c>
      <c r="J323" s="31"/>
      <c r="K323" s="31"/>
      <c r="L323" s="31"/>
      <c r="M323" s="31"/>
      <c r="N323" s="31"/>
    </row>
    <row r="324" spans="1:14" ht="31.5">
      <c r="A324" s="1"/>
      <c r="B324" s="53" t="s">
        <v>320</v>
      </c>
      <c r="C324" s="18" t="s">
        <v>455</v>
      </c>
      <c r="D324" s="18" t="s">
        <v>261</v>
      </c>
      <c r="E324" s="18" t="s">
        <v>334</v>
      </c>
      <c r="F324" s="18" t="s">
        <v>523</v>
      </c>
      <c r="G324" s="18"/>
      <c r="H324" s="105">
        <f>H325+H326+H327</f>
        <v>5185234</v>
      </c>
      <c r="I324" s="105">
        <f>I325+I326+I327</f>
        <v>5185234</v>
      </c>
      <c r="J324" s="31"/>
      <c r="K324" s="31"/>
      <c r="L324" s="31"/>
      <c r="M324" s="31"/>
      <c r="N324" s="31"/>
    </row>
    <row r="325" spans="1:14" ht="63">
      <c r="A325" s="1"/>
      <c r="B325" s="45" t="s">
        <v>179</v>
      </c>
      <c r="C325" s="18" t="s">
        <v>455</v>
      </c>
      <c r="D325" s="18" t="s">
        <v>261</v>
      </c>
      <c r="E325" s="18" t="s">
        <v>334</v>
      </c>
      <c r="F325" s="18" t="s">
        <v>523</v>
      </c>
      <c r="G325" s="15">
        <v>100</v>
      </c>
      <c r="H325" s="105">
        <v>4473045</v>
      </c>
      <c r="I325" s="105">
        <v>4473045</v>
      </c>
      <c r="J325" s="31"/>
      <c r="K325" s="31"/>
      <c r="L325" s="31"/>
      <c r="M325" s="31"/>
      <c r="N325" s="31"/>
    </row>
    <row r="326" spans="1:14" ht="31.5">
      <c r="A326" s="1"/>
      <c r="B326" s="45" t="s">
        <v>188</v>
      </c>
      <c r="C326" s="18" t="s">
        <v>455</v>
      </c>
      <c r="D326" s="18" t="s">
        <v>261</v>
      </c>
      <c r="E326" s="18" t="s">
        <v>334</v>
      </c>
      <c r="F326" s="18" t="s">
        <v>523</v>
      </c>
      <c r="G326" s="18" t="s">
        <v>189</v>
      </c>
      <c r="H326" s="105">
        <v>705289</v>
      </c>
      <c r="I326" s="105">
        <v>705289</v>
      </c>
      <c r="J326" s="31"/>
      <c r="K326" s="31"/>
      <c r="L326" s="31"/>
      <c r="M326" s="31"/>
      <c r="N326" s="31"/>
    </row>
    <row r="327" spans="1:14" ht="15.75">
      <c r="A327" s="1"/>
      <c r="B327" s="45" t="s">
        <v>190</v>
      </c>
      <c r="C327" s="18" t="s">
        <v>455</v>
      </c>
      <c r="D327" s="18" t="s">
        <v>261</v>
      </c>
      <c r="E327" s="18" t="s">
        <v>334</v>
      </c>
      <c r="F327" s="18" t="s">
        <v>523</v>
      </c>
      <c r="G327" s="18" t="s">
        <v>191</v>
      </c>
      <c r="H327" s="105">
        <v>6900</v>
      </c>
      <c r="I327" s="105">
        <v>6900</v>
      </c>
      <c r="J327" s="31"/>
      <c r="K327" s="31"/>
      <c r="L327" s="31"/>
      <c r="M327" s="31"/>
      <c r="N327" s="31"/>
    </row>
    <row r="328" spans="1:14" ht="47.25">
      <c r="A328" s="1"/>
      <c r="B328" s="45" t="s">
        <v>524</v>
      </c>
      <c r="C328" s="18" t="s">
        <v>455</v>
      </c>
      <c r="D328" s="18" t="s">
        <v>261</v>
      </c>
      <c r="E328" s="18" t="s">
        <v>334</v>
      </c>
      <c r="F328" s="18" t="s">
        <v>525</v>
      </c>
      <c r="G328" s="18"/>
      <c r="H328" s="105">
        <f>H329</f>
        <v>250000</v>
      </c>
      <c r="I328" s="105">
        <f>I329</f>
        <v>250000</v>
      </c>
      <c r="J328" s="31"/>
      <c r="K328" s="31"/>
      <c r="L328" s="31"/>
      <c r="M328" s="31"/>
      <c r="N328" s="31"/>
    </row>
    <row r="329" spans="1:14" ht="15.75">
      <c r="A329" s="1"/>
      <c r="B329" s="45" t="s">
        <v>526</v>
      </c>
      <c r="C329" s="18" t="s">
        <v>455</v>
      </c>
      <c r="D329" s="18" t="s">
        <v>261</v>
      </c>
      <c r="E329" s="18" t="s">
        <v>334</v>
      </c>
      <c r="F329" s="18" t="s">
        <v>527</v>
      </c>
      <c r="G329" s="18"/>
      <c r="H329" s="105">
        <f>H330</f>
        <v>250000</v>
      </c>
      <c r="I329" s="105">
        <f>I330</f>
        <v>250000</v>
      </c>
      <c r="J329" s="31"/>
      <c r="K329" s="31"/>
      <c r="L329" s="31"/>
      <c r="M329" s="31"/>
      <c r="N329" s="31"/>
    </row>
    <row r="330" spans="1:15" ht="31.5">
      <c r="A330" s="1"/>
      <c r="B330" s="45" t="s">
        <v>188</v>
      </c>
      <c r="C330" s="18" t="s">
        <v>455</v>
      </c>
      <c r="D330" s="18" t="s">
        <v>261</v>
      </c>
      <c r="E330" s="18" t="s">
        <v>334</v>
      </c>
      <c r="F330" s="18" t="s">
        <v>527</v>
      </c>
      <c r="G330" s="18" t="s">
        <v>189</v>
      </c>
      <c r="H330" s="105">
        <v>250000</v>
      </c>
      <c r="I330" s="105">
        <v>250000</v>
      </c>
      <c r="J330" s="49"/>
      <c r="K330" s="49"/>
      <c r="L330" s="49"/>
      <c r="M330" s="49"/>
      <c r="N330" s="49"/>
      <c r="O330" s="65"/>
    </row>
    <row r="331" spans="1:15" ht="15.75">
      <c r="A331" s="1"/>
      <c r="B331" s="38" t="s">
        <v>235</v>
      </c>
      <c r="C331" s="41" t="s">
        <v>455</v>
      </c>
      <c r="D331" s="41" t="s">
        <v>261</v>
      </c>
      <c r="E331" s="41" t="s">
        <v>334</v>
      </c>
      <c r="F331" s="41" t="s">
        <v>528</v>
      </c>
      <c r="G331" s="41"/>
      <c r="H331" s="103">
        <f aca="true" t="shared" si="30" ref="H331:I333">H332</f>
        <v>1398438</v>
      </c>
      <c r="I331" s="103">
        <f t="shared" si="30"/>
        <v>1398438</v>
      </c>
      <c r="J331" s="49"/>
      <c r="K331" s="49"/>
      <c r="L331" s="49"/>
      <c r="M331" s="49"/>
      <c r="N331" s="49"/>
      <c r="O331" s="65"/>
    </row>
    <row r="332" spans="1:14" ht="31.5">
      <c r="A332" s="1"/>
      <c r="B332" s="44" t="s">
        <v>237</v>
      </c>
      <c r="C332" s="18" t="s">
        <v>455</v>
      </c>
      <c r="D332" s="18" t="s">
        <v>261</v>
      </c>
      <c r="E332" s="18" t="s">
        <v>334</v>
      </c>
      <c r="F332" s="47" t="s">
        <v>238</v>
      </c>
      <c r="G332" s="18"/>
      <c r="H332" s="105">
        <f t="shared" si="30"/>
        <v>1398438</v>
      </c>
      <c r="I332" s="105">
        <f t="shared" si="30"/>
        <v>1398438</v>
      </c>
      <c r="J332" s="31"/>
      <c r="K332" s="31"/>
      <c r="L332" s="31"/>
      <c r="M332" s="31"/>
      <c r="N332" s="31"/>
    </row>
    <row r="333" spans="1:14" ht="31.5">
      <c r="A333" s="1"/>
      <c r="B333" s="44" t="s">
        <v>177</v>
      </c>
      <c r="C333" s="18" t="s">
        <v>455</v>
      </c>
      <c r="D333" s="18" t="s">
        <v>261</v>
      </c>
      <c r="E333" s="18" t="s">
        <v>334</v>
      </c>
      <c r="F333" s="47" t="s">
        <v>239</v>
      </c>
      <c r="G333" s="18"/>
      <c r="H333" s="105">
        <f t="shared" si="30"/>
        <v>1398438</v>
      </c>
      <c r="I333" s="105">
        <f t="shared" si="30"/>
        <v>1398438</v>
      </c>
      <c r="J333" s="31"/>
      <c r="K333" s="31"/>
      <c r="L333" s="31"/>
      <c r="M333" s="31"/>
      <c r="N333" s="31"/>
    </row>
    <row r="334" spans="1:14" ht="63">
      <c r="A334" s="1"/>
      <c r="B334" s="45" t="s">
        <v>179</v>
      </c>
      <c r="C334" s="18" t="s">
        <v>455</v>
      </c>
      <c r="D334" s="18" t="s">
        <v>261</v>
      </c>
      <c r="E334" s="18" t="s">
        <v>334</v>
      </c>
      <c r="F334" s="47" t="s">
        <v>239</v>
      </c>
      <c r="G334" s="18" t="s">
        <v>180</v>
      </c>
      <c r="H334" s="105">
        <v>1398438</v>
      </c>
      <c r="I334" s="105">
        <v>1398438</v>
      </c>
      <c r="J334" s="31"/>
      <c r="K334" s="31"/>
      <c r="L334" s="31"/>
      <c r="M334" s="31"/>
      <c r="N334" s="31"/>
    </row>
    <row r="335" spans="1:14" ht="15.75">
      <c r="A335" s="1"/>
      <c r="B335" s="54" t="s">
        <v>401</v>
      </c>
      <c r="C335" s="41" t="s">
        <v>455</v>
      </c>
      <c r="D335" s="41" t="s">
        <v>402</v>
      </c>
      <c r="E335" s="18"/>
      <c r="F335" s="47"/>
      <c r="G335" s="18"/>
      <c r="H335" s="109">
        <f>H336+H342</f>
        <v>12345050</v>
      </c>
      <c r="I335" s="109">
        <f>I336+I342</f>
        <v>12345050</v>
      </c>
      <c r="J335" s="31"/>
      <c r="K335" s="31"/>
      <c r="L335" s="31"/>
      <c r="M335" s="31"/>
      <c r="N335" s="31"/>
    </row>
    <row r="336" spans="1:14" ht="15.75">
      <c r="A336" s="1"/>
      <c r="B336" s="50" t="s">
        <v>411</v>
      </c>
      <c r="C336" s="41" t="s">
        <v>455</v>
      </c>
      <c r="D336" s="41" t="s">
        <v>402</v>
      </c>
      <c r="E336" s="41" t="s">
        <v>182</v>
      </c>
      <c r="F336" s="47"/>
      <c r="G336" s="18"/>
      <c r="H336" s="109">
        <f aca="true" t="shared" si="31" ref="H336:I340">H337</f>
        <v>11692226</v>
      </c>
      <c r="I336" s="109">
        <f t="shared" si="31"/>
        <v>11692226</v>
      </c>
      <c r="J336" s="31"/>
      <c r="K336" s="31"/>
      <c r="L336" s="31"/>
      <c r="M336" s="31"/>
      <c r="N336" s="31"/>
    </row>
    <row r="337" spans="1:14" ht="31.5">
      <c r="A337" s="1"/>
      <c r="B337" s="38" t="s">
        <v>458</v>
      </c>
      <c r="C337" s="41" t="s">
        <v>455</v>
      </c>
      <c r="D337" s="41" t="s">
        <v>402</v>
      </c>
      <c r="E337" s="41" t="s">
        <v>182</v>
      </c>
      <c r="F337" s="41" t="s">
        <v>459</v>
      </c>
      <c r="G337" s="41"/>
      <c r="H337" s="103">
        <f t="shared" si="31"/>
        <v>11692226</v>
      </c>
      <c r="I337" s="103">
        <f t="shared" si="31"/>
        <v>11692226</v>
      </c>
      <c r="J337" s="31"/>
      <c r="K337" s="31"/>
      <c r="L337" s="31"/>
      <c r="M337" s="31"/>
      <c r="N337" s="31"/>
    </row>
    <row r="338" spans="1:14" ht="63">
      <c r="A338" s="1"/>
      <c r="B338" s="44" t="s">
        <v>460</v>
      </c>
      <c r="C338" s="18" t="s">
        <v>455</v>
      </c>
      <c r="D338" s="18" t="s">
        <v>402</v>
      </c>
      <c r="E338" s="18" t="s">
        <v>182</v>
      </c>
      <c r="F338" s="18" t="s">
        <v>461</v>
      </c>
      <c r="G338" s="41"/>
      <c r="H338" s="104">
        <f t="shared" si="31"/>
        <v>11692226</v>
      </c>
      <c r="I338" s="104">
        <f t="shared" si="31"/>
        <v>11692226</v>
      </c>
      <c r="J338" s="31"/>
      <c r="K338" s="31"/>
      <c r="L338" s="31"/>
      <c r="M338" s="31"/>
      <c r="N338" s="31"/>
    </row>
    <row r="339" spans="1:14" ht="31.5">
      <c r="A339" s="1"/>
      <c r="B339" s="44" t="s">
        <v>529</v>
      </c>
      <c r="C339" s="18" t="s">
        <v>455</v>
      </c>
      <c r="D339" s="18" t="s">
        <v>402</v>
      </c>
      <c r="E339" s="18" t="s">
        <v>182</v>
      </c>
      <c r="F339" s="18" t="s">
        <v>530</v>
      </c>
      <c r="G339" s="41"/>
      <c r="H339" s="104">
        <f t="shared" si="31"/>
        <v>11692226</v>
      </c>
      <c r="I339" s="104">
        <f t="shared" si="31"/>
        <v>11692226</v>
      </c>
      <c r="J339" s="31"/>
      <c r="K339" s="31"/>
      <c r="L339" s="31"/>
      <c r="M339" s="31"/>
      <c r="N339" s="31"/>
    </row>
    <row r="340" spans="1:14" ht="78.75">
      <c r="A340" s="1"/>
      <c r="B340" s="44" t="s">
        <v>531</v>
      </c>
      <c r="C340" s="18" t="s">
        <v>455</v>
      </c>
      <c r="D340" s="18" t="s">
        <v>417</v>
      </c>
      <c r="E340" s="18" t="s">
        <v>532</v>
      </c>
      <c r="F340" s="18" t="s">
        <v>533</v>
      </c>
      <c r="G340" s="18"/>
      <c r="H340" s="104">
        <f t="shared" si="31"/>
        <v>11692226</v>
      </c>
      <c r="I340" s="104">
        <f t="shared" si="31"/>
        <v>11692226</v>
      </c>
      <c r="J340" s="31"/>
      <c r="K340" s="31"/>
      <c r="L340" s="31"/>
      <c r="M340" s="31"/>
      <c r="N340" s="31"/>
    </row>
    <row r="341" spans="1:14" ht="15.75">
      <c r="A341" s="1"/>
      <c r="B341" s="53" t="s">
        <v>409</v>
      </c>
      <c r="C341" s="18" t="s">
        <v>455</v>
      </c>
      <c r="D341" s="18" t="s">
        <v>402</v>
      </c>
      <c r="E341" s="18" t="s">
        <v>182</v>
      </c>
      <c r="F341" s="18" t="s">
        <v>533</v>
      </c>
      <c r="G341" s="18" t="s">
        <v>410</v>
      </c>
      <c r="H341" s="104">
        <v>11692226</v>
      </c>
      <c r="I341" s="104">
        <v>11692226</v>
      </c>
      <c r="J341" s="31"/>
      <c r="K341" s="31"/>
      <c r="L341" s="31"/>
      <c r="M341" s="31"/>
      <c r="N341" s="31"/>
    </row>
    <row r="342" spans="1:14" ht="15.75">
      <c r="A342" s="1"/>
      <c r="B342" s="38" t="s">
        <v>428</v>
      </c>
      <c r="C342" s="41" t="s">
        <v>455</v>
      </c>
      <c r="D342" s="41" t="s">
        <v>402</v>
      </c>
      <c r="E342" s="41" t="s">
        <v>193</v>
      </c>
      <c r="F342" s="18"/>
      <c r="G342" s="18"/>
      <c r="H342" s="103">
        <f aca="true" t="shared" si="32" ref="H342:I346">H343</f>
        <v>652824</v>
      </c>
      <c r="I342" s="103">
        <f t="shared" si="32"/>
        <v>652824</v>
      </c>
      <c r="J342" s="31"/>
      <c r="K342" s="31"/>
      <c r="L342" s="31"/>
      <c r="M342" s="31"/>
      <c r="N342" s="31"/>
    </row>
    <row r="343" spans="1:14" ht="31.5">
      <c r="A343" s="1"/>
      <c r="B343" s="38" t="s">
        <v>458</v>
      </c>
      <c r="C343" s="41" t="s">
        <v>455</v>
      </c>
      <c r="D343" s="41" t="s">
        <v>402</v>
      </c>
      <c r="E343" s="41" t="s">
        <v>193</v>
      </c>
      <c r="F343" s="41" t="s">
        <v>459</v>
      </c>
      <c r="G343" s="18"/>
      <c r="H343" s="103">
        <f t="shared" si="32"/>
        <v>652824</v>
      </c>
      <c r="I343" s="103">
        <f t="shared" si="32"/>
        <v>652824</v>
      </c>
      <c r="J343" s="31"/>
      <c r="K343" s="31"/>
      <c r="L343" s="31"/>
      <c r="M343" s="31"/>
      <c r="N343" s="31"/>
    </row>
    <row r="344" spans="1:14" ht="47.25">
      <c r="A344" s="1"/>
      <c r="B344" s="44" t="s">
        <v>466</v>
      </c>
      <c r="C344" s="18" t="s">
        <v>455</v>
      </c>
      <c r="D344" s="18" t="s">
        <v>402</v>
      </c>
      <c r="E344" s="18" t="s">
        <v>193</v>
      </c>
      <c r="F344" s="18" t="s">
        <v>467</v>
      </c>
      <c r="G344" s="18"/>
      <c r="H344" s="104">
        <f t="shared" si="32"/>
        <v>652824</v>
      </c>
      <c r="I344" s="104">
        <f t="shared" si="32"/>
        <v>652824</v>
      </c>
      <c r="J344" s="31"/>
      <c r="K344" s="31"/>
      <c r="L344" s="31"/>
      <c r="M344" s="31"/>
      <c r="N344" s="31"/>
    </row>
    <row r="345" spans="1:14" ht="31.5">
      <c r="A345" s="1"/>
      <c r="B345" s="44" t="s">
        <v>474</v>
      </c>
      <c r="C345" s="18" t="s">
        <v>455</v>
      </c>
      <c r="D345" s="18" t="s">
        <v>402</v>
      </c>
      <c r="E345" s="18" t="s">
        <v>193</v>
      </c>
      <c r="F345" s="18" t="s">
        <v>475</v>
      </c>
      <c r="G345" s="18"/>
      <c r="H345" s="104">
        <f t="shared" si="32"/>
        <v>652824</v>
      </c>
      <c r="I345" s="104">
        <f t="shared" si="32"/>
        <v>652824</v>
      </c>
      <c r="J345" s="31"/>
      <c r="K345" s="31"/>
      <c r="L345" s="31"/>
      <c r="M345" s="31"/>
      <c r="N345" s="31"/>
    </row>
    <row r="346" spans="1:14" ht="15.75">
      <c r="A346" s="1"/>
      <c r="B346" s="53" t="s">
        <v>534</v>
      </c>
      <c r="C346" s="18" t="s">
        <v>455</v>
      </c>
      <c r="D346" s="18" t="s">
        <v>402</v>
      </c>
      <c r="E346" s="18" t="s">
        <v>193</v>
      </c>
      <c r="F346" s="18" t="s">
        <v>535</v>
      </c>
      <c r="G346" s="18"/>
      <c r="H346" s="104">
        <f t="shared" si="32"/>
        <v>652824</v>
      </c>
      <c r="I346" s="104">
        <f t="shared" si="32"/>
        <v>652824</v>
      </c>
      <c r="J346" s="31"/>
      <c r="K346" s="31"/>
      <c r="L346" s="31"/>
      <c r="M346" s="31"/>
      <c r="N346" s="31"/>
    </row>
    <row r="347" spans="1:14" ht="15.75">
      <c r="A347" s="1"/>
      <c r="B347" s="53" t="s">
        <v>409</v>
      </c>
      <c r="C347" s="18" t="s">
        <v>455</v>
      </c>
      <c r="D347" s="18" t="s">
        <v>402</v>
      </c>
      <c r="E347" s="18" t="s">
        <v>193</v>
      </c>
      <c r="F347" s="18" t="s">
        <v>535</v>
      </c>
      <c r="G347" s="18" t="s">
        <v>410</v>
      </c>
      <c r="H347" s="104">
        <v>652824</v>
      </c>
      <c r="I347" s="104">
        <v>652824</v>
      </c>
      <c r="J347" s="31"/>
      <c r="K347" s="31"/>
      <c r="L347" s="31"/>
      <c r="M347" s="31"/>
      <c r="N347" s="31"/>
    </row>
    <row r="348" spans="1:14" ht="47.25">
      <c r="A348" s="1"/>
      <c r="B348" s="48" t="s">
        <v>536</v>
      </c>
      <c r="C348" s="68" t="s">
        <v>537</v>
      </c>
      <c r="D348" s="18"/>
      <c r="E348" s="18"/>
      <c r="F348" s="47"/>
      <c r="G348" s="18"/>
      <c r="H348" s="110">
        <f>H349+H368+H401+H413</f>
        <v>95512006</v>
      </c>
      <c r="I348" s="110">
        <f>I349+I368+I401+I413</f>
        <v>42421742</v>
      </c>
      <c r="J348" s="31"/>
      <c r="K348" s="31"/>
      <c r="L348" s="31"/>
      <c r="M348" s="31"/>
      <c r="N348" s="31"/>
    </row>
    <row r="349" spans="1:14" ht="15.75">
      <c r="A349" s="1"/>
      <c r="B349" s="38" t="s">
        <v>456</v>
      </c>
      <c r="C349" s="41" t="s">
        <v>537</v>
      </c>
      <c r="D349" s="41" t="s">
        <v>261</v>
      </c>
      <c r="E349" s="41"/>
      <c r="F349" s="47"/>
      <c r="G349" s="18"/>
      <c r="H349" s="109">
        <f>H350+H358</f>
        <v>8149695</v>
      </c>
      <c r="I349" s="109">
        <f>I350+I358</f>
        <v>8470239</v>
      </c>
      <c r="J349" s="31"/>
      <c r="K349" s="31"/>
      <c r="L349" s="31"/>
      <c r="M349" s="31"/>
      <c r="N349" s="31"/>
    </row>
    <row r="350" spans="1:14" ht="15.75">
      <c r="A350" s="1"/>
      <c r="B350" s="48" t="s">
        <v>501</v>
      </c>
      <c r="C350" s="41" t="s">
        <v>537</v>
      </c>
      <c r="D350" s="41" t="s">
        <v>261</v>
      </c>
      <c r="E350" s="41" t="s">
        <v>182</v>
      </c>
      <c r="F350" s="18"/>
      <c r="G350" s="18"/>
      <c r="H350" s="109">
        <f aca="true" t="shared" si="33" ref="H350:I353">H351</f>
        <v>7543650</v>
      </c>
      <c r="I350" s="109">
        <f t="shared" si="33"/>
        <v>7864194</v>
      </c>
      <c r="J350" s="31"/>
      <c r="K350" s="31"/>
      <c r="L350" s="31"/>
      <c r="M350" s="31"/>
      <c r="N350" s="31"/>
    </row>
    <row r="351" spans="1:14" ht="31.5">
      <c r="A351" s="1"/>
      <c r="B351" s="38" t="s">
        <v>458</v>
      </c>
      <c r="C351" s="41" t="s">
        <v>537</v>
      </c>
      <c r="D351" s="41" t="s">
        <v>261</v>
      </c>
      <c r="E351" s="41" t="s">
        <v>182</v>
      </c>
      <c r="F351" s="41" t="s">
        <v>459</v>
      </c>
      <c r="G351" s="41"/>
      <c r="H351" s="109">
        <f t="shared" si="33"/>
        <v>7543650</v>
      </c>
      <c r="I351" s="109">
        <f t="shared" si="33"/>
        <v>7864194</v>
      </c>
      <c r="J351" s="31"/>
      <c r="K351" s="31"/>
      <c r="L351" s="31"/>
      <c r="M351" s="31"/>
      <c r="N351" s="31"/>
    </row>
    <row r="352" spans="1:14" ht="63">
      <c r="A352" s="1"/>
      <c r="B352" s="45" t="s">
        <v>615</v>
      </c>
      <c r="C352" s="18" t="s">
        <v>537</v>
      </c>
      <c r="D352" s="18" t="s">
        <v>261</v>
      </c>
      <c r="E352" s="18" t="s">
        <v>182</v>
      </c>
      <c r="F352" s="18" t="s">
        <v>503</v>
      </c>
      <c r="G352" s="47"/>
      <c r="H352" s="105">
        <f t="shared" si="33"/>
        <v>7543650</v>
      </c>
      <c r="I352" s="105">
        <f t="shared" si="33"/>
        <v>7864194</v>
      </c>
      <c r="J352" s="31"/>
      <c r="K352" s="31"/>
      <c r="L352" s="31"/>
      <c r="M352" s="31"/>
      <c r="N352" s="31"/>
    </row>
    <row r="353" spans="1:14" ht="31.5">
      <c r="A353" s="1"/>
      <c r="B353" s="45" t="s">
        <v>504</v>
      </c>
      <c r="C353" s="18" t="s">
        <v>537</v>
      </c>
      <c r="D353" s="18" t="s">
        <v>261</v>
      </c>
      <c r="E353" s="18" t="s">
        <v>182</v>
      </c>
      <c r="F353" s="18" t="s">
        <v>505</v>
      </c>
      <c r="G353" s="18"/>
      <c r="H353" s="104">
        <f t="shared" si="33"/>
        <v>7543650</v>
      </c>
      <c r="I353" s="104">
        <f t="shared" si="33"/>
        <v>7864194</v>
      </c>
      <c r="J353" s="31"/>
      <c r="K353" s="31"/>
      <c r="L353" s="31"/>
      <c r="M353" s="31"/>
      <c r="N353" s="31"/>
    </row>
    <row r="354" spans="1:14" ht="31.5">
      <c r="A354" s="1"/>
      <c r="B354" s="53" t="s">
        <v>320</v>
      </c>
      <c r="C354" s="18" t="s">
        <v>537</v>
      </c>
      <c r="D354" s="18" t="s">
        <v>261</v>
      </c>
      <c r="E354" s="18" t="s">
        <v>182</v>
      </c>
      <c r="F354" s="18" t="s">
        <v>506</v>
      </c>
      <c r="G354" s="18"/>
      <c r="H354" s="104">
        <f>H355+H356+H357</f>
        <v>7543650</v>
      </c>
      <c r="I354" s="104">
        <f>I355+I356+I357</f>
        <v>7864194</v>
      </c>
      <c r="J354" s="31"/>
      <c r="K354" s="31"/>
      <c r="L354" s="31"/>
      <c r="M354" s="31"/>
      <c r="N354" s="31"/>
    </row>
    <row r="355" spans="1:14" ht="63">
      <c r="A355" s="1"/>
      <c r="B355" s="45" t="s">
        <v>179</v>
      </c>
      <c r="C355" s="18" t="s">
        <v>537</v>
      </c>
      <c r="D355" s="18" t="s">
        <v>261</v>
      </c>
      <c r="E355" s="18" t="s">
        <v>182</v>
      </c>
      <c r="F355" s="18" t="s">
        <v>506</v>
      </c>
      <c r="G355" s="18" t="s">
        <v>322</v>
      </c>
      <c r="H355" s="105">
        <v>7018262</v>
      </c>
      <c r="I355" s="105">
        <v>7338806</v>
      </c>
      <c r="J355" s="31"/>
      <c r="K355" s="31"/>
      <c r="L355" s="31"/>
      <c r="M355" s="31"/>
      <c r="N355" s="31"/>
    </row>
    <row r="356" spans="1:14" ht="31.5">
      <c r="A356" s="1"/>
      <c r="B356" s="45" t="s">
        <v>188</v>
      </c>
      <c r="C356" s="18" t="s">
        <v>537</v>
      </c>
      <c r="D356" s="18" t="s">
        <v>261</v>
      </c>
      <c r="E356" s="18" t="s">
        <v>182</v>
      </c>
      <c r="F356" s="18" t="s">
        <v>506</v>
      </c>
      <c r="G356" s="18" t="s">
        <v>189</v>
      </c>
      <c r="H356" s="104">
        <v>515088</v>
      </c>
      <c r="I356" s="104">
        <v>515088</v>
      </c>
      <c r="J356" s="31"/>
      <c r="K356" s="31"/>
      <c r="L356" s="31"/>
      <c r="M356" s="31"/>
      <c r="N356" s="31"/>
    </row>
    <row r="357" spans="1:14" ht="15.75">
      <c r="A357" s="1"/>
      <c r="B357" s="45" t="s">
        <v>190</v>
      </c>
      <c r="C357" s="18" t="s">
        <v>537</v>
      </c>
      <c r="D357" s="18" t="s">
        <v>261</v>
      </c>
      <c r="E357" s="18" t="s">
        <v>182</v>
      </c>
      <c r="F357" s="18" t="s">
        <v>506</v>
      </c>
      <c r="G357" s="18" t="s">
        <v>191</v>
      </c>
      <c r="H357" s="104">
        <v>10300</v>
      </c>
      <c r="I357" s="104">
        <v>10300</v>
      </c>
      <c r="J357" s="31"/>
      <c r="K357" s="31"/>
      <c r="L357" s="31"/>
      <c r="M357" s="31"/>
      <c r="N357" s="31"/>
    </row>
    <row r="358" spans="1:14" ht="15.75">
      <c r="A358" s="1"/>
      <c r="B358" s="48" t="s">
        <v>511</v>
      </c>
      <c r="C358" s="41" t="s">
        <v>537</v>
      </c>
      <c r="D358" s="41" t="s">
        <v>261</v>
      </c>
      <c r="E358" s="41" t="s">
        <v>261</v>
      </c>
      <c r="F358" s="18"/>
      <c r="G358" s="18"/>
      <c r="H358" s="109">
        <f>H359</f>
        <v>606045</v>
      </c>
      <c r="I358" s="109">
        <f>I359</f>
        <v>606045</v>
      </c>
      <c r="J358" s="31"/>
      <c r="K358" s="31"/>
      <c r="L358" s="31"/>
      <c r="M358" s="31"/>
      <c r="N358" s="31"/>
    </row>
    <row r="359" spans="1:14" ht="63">
      <c r="A359" s="1"/>
      <c r="B359" s="48" t="s">
        <v>512</v>
      </c>
      <c r="C359" s="41" t="s">
        <v>537</v>
      </c>
      <c r="D359" s="41" t="s">
        <v>261</v>
      </c>
      <c r="E359" s="41" t="s">
        <v>261</v>
      </c>
      <c r="F359" s="41" t="s">
        <v>513</v>
      </c>
      <c r="G359" s="41"/>
      <c r="H359" s="109">
        <f>H360+H364</f>
        <v>606045</v>
      </c>
      <c r="I359" s="109">
        <f>I360+I364</f>
        <v>606045</v>
      </c>
      <c r="J359" s="31"/>
      <c r="K359" s="31"/>
      <c r="L359" s="31"/>
      <c r="M359" s="31"/>
      <c r="N359" s="31"/>
    </row>
    <row r="360" spans="1:14" ht="94.5">
      <c r="A360" s="1"/>
      <c r="B360" s="45" t="s">
        <v>538</v>
      </c>
      <c r="C360" s="18" t="s">
        <v>537</v>
      </c>
      <c r="D360" s="18" t="s">
        <v>261</v>
      </c>
      <c r="E360" s="18" t="s">
        <v>261</v>
      </c>
      <c r="F360" s="18" t="s">
        <v>539</v>
      </c>
      <c r="G360" s="18"/>
      <c r="H360" s="105">
        <f aca="true" t="shared" si="34" ref="H360:I362">H361</f>
        <v>173282</v>
      </c>
      <c r="I360" s="105">
        <f t="shared" si="34"/>
        <v>173282</v>
      </c>
      <c r="J360" s="31"/>
      <c r="K360" s="31"/>
      <c r="L360" s="31"/>
      <c r="M360" s="31"/>
      <c r="N360" s="31"/>
    </row>
    <row r="361" spans="1:14" ht="31.5">
      <c r="A361" s="1"/>
      <c r="B361" s="45" t="s">
        <v>540</v>
      </c>
      <c r="C361" s="18" t="s">
        <v>537</v>
      </c>
      <c r="D361" s="18" t="s">
        <v>261</v>
      </c>
      <c r="E361" s="18" t="s">
        <v>261</v>
      </c>
      <c r="F361" s="18" t="s">
        <v>541</v>
      </c>
      <c r="G361" s="18"/>
      <c r="H361" s="105">
        <f t="shared" si="34"/>
        <v>173282</v>
      </c>
      <c r="I361" s="105">
        <f t="shared" si="34"/>
        <v>173282</v>
      </c>
      <c r="J361" s="31"/>
      <c r="K361" s="31"/>
      <c r="L361" s="31"/>
      <c r="M361" s="31"/>
      <c r="N361" s="31"/>
    </row>
    <row r="362" spans="1:14" ht="15.75">
      <c r="A362" s="1"/>
      <c r="B362" s="45" t="s">
        <v>542</v>
      </c>
      <c r="C362" s="18" t="s">
        <v>537</v>
      </c>
      <c r="D362" s="18" t="s">
        <v>261</v>
      </c>
      <c r="E362" s="18" t="s">
        <v>261</v>
      </c>
      <c r="F362" s="18" t="s">
        <v>543</v>
      </c>
      <c r="G362" s="41"/>
      <c r="H362" s="105">
        <f t="shared" si="34"/>
        <v>173282</v>
      </c>
      <c r="I362" s="105">
        <f t="shared" si="34"/>
        <v>173282</v>
      </c>
      <c r="J362" s="31"/>
      <c r="K362" s="31"/>
      <c r="L362" s="31"/>
      <c r="M362" s="31"/>
      <c r="N362" s="31"/>
    </row>
    <row r="363" spans="1:14" ht="31.5">
      <c r="A363" s="1"/>
      <c r="B363" s="45" t="s">
        <v>188</v>
      </c>
      <c r="C363" s="18" t="s">
        <v>537</v>
      </c>
      <c r="D363" s="18" t="s">
        <v>261</v>
      </c>
      <c r="E363" s="18" t="s">
        <v>261</v>
      </c>
      <c r="F363" s="18" t="s">
        <v>543</v>
      </c>
      <c r="G363" s="18" t="s">
        <v>189</v>
      </c>
      <c r="H363" s="105">
        <v>173282</v>
      </c>
      <c r="I363" s="105">
        <v>173282</v>
      </c>
      <c r="J363" s="31"/>
      <c r="K363" s="31"/>
      <c r="L363" s="31"/>
      <c r="M363" s="31"/>
      <c r="N363" s="31"/>
    </row>
    <row r="364" spans="1:14" ht="78.75">
      <c r="A364" s="1"/>
      <c r="B364" s="45" t="s">
        <v>514</v>
      </c>
      <c r="C364" s="18" t="s">
        <v>537</v>
      </c>
      <c r="D364" s="18" t="s">
        <v>261</v>
      </c>
      <c r="E364" s="18" t="s">
        <v>261</v>
      </c>
      <c r="F364" s="18" t="s">
        <v>515</v>
      </c>
      <c r="G364" s="18"/>
      <c r="H364" s="105">
        <f aca="true" t="shared" si="35" ref="H364:I366">H365</f>
        <v>432763</v>
      </c>
      <c r="I364" s="105">
        <f t="shared" si="35"/>
        <v>432763</v>
      </c>
      <c r="J364" s="31"/>
      <c r="K364" s="31"/>
      <c r="L364" s="31"/>
      <c r="M364" s="31"/>
      <c r="N364" s="31"/>
    </row>
    <row r="365" spans="1:14" ht="31.5">
      <c r="A365" s="1"/>
      <c r="B365" s="45" t="s">
        <v>516</v>
      </c>
      <c r="C365" s="18" t="s">
        <v>537</v>
      </c>
      <c r="D365" s="18" t="s">
        <v>261</v>
      </c>
      <c r="E365" s="18" t="s">
        <v>261</v>
      </c>
      <c r="F365" s="18" t="s">
        <v>517</v>
      </c>
      <c r="G365" s="18"/>
      <c r="H365" s="105">
        <f t="shared" si="35"/>
        <v>432763</v>
      </c>
      <c r="I365" s="105">
        <f t="shared" si="35"/>
        <v>432763</v>
      </c>
      <c r="J365" s="31"/>
      <c r="K365" s="31"/>
      <c r="L365" s="31"/>
      <c r="M365" s="31"/>
      <c r="N365" s="31"/>
    </row>
    <row r="366" spans="1:14" ht="31.5">
      <c r="A366" s="1"/>
      <c r="B366" s="67" t="s">
        <v>520</v>
      </c>
      <c r="C366" s="18" t="s">
        <v>537</v>
      </c>
      <c r="D366" s="18" t="s">
        <v>518</v>
      </c>
      <c r="E366" s="18" t="s">
        <v>261</v>
      </c>
      <c r="F366" s="15" t="s">
        <v>521</v>
      </c>
      <c r="G366" s="18"/>
      <c r="H366" s="104">
        <f t="shared" si="35"/>
        <v>432763</v>
      </c>
      <c r="I366" s="104">
        <f t="shared" si="35"/>
        <v>432763</v>
      </c>
      <c r="J366" s="31"/>
      <c r="K366" s="31"/>
      <c r="L366" s="31"/>
      <c r="M366" s="31"/>
      <c r="N366" s="31"/>
    </row>
    <row r="367" spans="1:14" ht="15.75">
      <c r="A367" s="1"/>
      <c r="B367" s="53" t="s">
        <v>409</v>
      </c>
      <c r="C367" s="18" t="s">
        <v>537</v>
      </c>
      <c r="D367" s="18" t="s">
        <v>261</v>
      </c>
      <c r="E367" s="18" t="s">
        <v>261</v>
      </c>
      <c r="F367" s="15" t="s">
        <v>521</v>
      </c>
      <c r="G367" s="18" t="s">
        <v>410</v>
      </c>
      <c r="H367" s="105">
        <v>432763</v>
      </c>
      <c r="I367" s="105">
        <v>432763</v>
      </c>
      <c r="J367" s="31"/>
      <c r="K367" s="31"/>
      <c r="L367" s="31"/>
      <c r="M367" s="31"/>
      <c r="N367" s="31"/>
    </row>
    <row r="368" spans="1:14" ht="15.75">
      <c r="A368" s="1"/>
      <c r="B368" s="48" t="s">
        <v>544</v>
      </c>
      <c r="C368" s="41" t="s">
        <v>537</v>
      </c>
      <c r="D368" s="41" t="s">
        <v>545</v>
      </c>
      <c r="E368" s="18"/>
      <c r="F368" s="18"/>
      <c r="G368" s="18"/>
      <c r="H368" s="109">
        <f>H369+H387</f>
        <v>30893409</v>
      </c>
      <c r="I368" s="109">
        <f>I369+I387</f>
        <v>32067764</v>
      </c>
      <c r="J368" s="31"/>
      <c r="K368" s="31"/>
      <c r="L368" s="31"/>
      <c r="M368" s="31"/>
      <c r="N368" s="31"/>
    </row>
    <row r="369" spans="1:14" ht="15.75">
      <c r="A369" s="1"/>
      <c r="B369" s="54" t="s">
        <v>546</v>
      </c>
      <c r="C369" s="41" t="s">
        <v>537</v>
      </c>
      <c r="D369" s="41" t="s">
        <v>545</v>
      </c>
      <c r="E369" s="41" t="s">
        <v>170</v>
      </c>
      <c r="F369" s="5"/>
      <c r="G369" s="41"/>
      <c r="H369" s="109">
        <f>H370</f>
        <v>26347314</v>
      </c>
      <c r="I369" s="109">
        <f>I370</f>
        <v>27521669</v>
      </c>
      <c r="J369" s="31"/>
      <c r="K369" s="31"/>
      <c r="L369" s="31"/>
      <c r="M369" s="31"/>
      <c r="N369" s="31"/>
    </row>
    <row r="370" spans="1:14" ht="31.5">
      <c r="A370" s="1"/>
      <c r="B370" s="38" t="s">
        <v>547</v>
      </c>
      <c r="C370" s="41" t="s">
        <v>537</v>
      </c>
      <c r="D370" s="41" t="s">
        <v>545</v>
      </c>
      <c r="E370" s="41" t="s">
        <v>170</v>
      </c>
      <c r="F370" s="41" t="s">
        <v>548</v>
      </c>
      <c r="G370" s="41"/>
      <c r="H370" s="109">
        <f>H371+H379</f>
        <v>26347314</v>
      </c>
      <c r="I370" s="109">
        <f>I371+I379</f>
        <v>27521669</v>
      </c>
      <c r="J370" s="31"/>
      <c r="K370" s="31"/>
      <c r="L370" s="31"/>
      <c r="M370" s="31"/>
      <c r="N370" s="31"/>
    </row>
    <row r="371" spans="1:14" ht="31.5">
      <c r="A371" s="1"/>
      <c r="B371" s="44" t="s">
        <v>549</v>
      </c>
      <c r="C371" s="18" t="s">
        <v>537</v>
      </c>
      <c r="D371" s="18" t="s">
        <v>545</v>
      </c>
      <c r="E371" s="18" t="s">
        <v>170</v>
      </c>
      <c r="F371" s="18" t="s">
        <v>550</v>
      </c>
      <c r="G371" s="18"/>
      <c r="H371" s="105">
        <f>H372</f>
        <v>14107724</v>
      </c>
      <c r="I371" s="105">
        <f>I372</f>
        <v>14675960</v>
      </c>
      <c r="J371" s="31"/>
      <c r="K371" s="31"/>
      <c r="L371" s="31"/>
      <c r="M371" s="31"/>
      <c r="N371" s="31"/>
    </row>
    <row r="372" spans="1:14" ht="31.5">
      <c r="A372" s="1"/>
      <c r="B372" s="44" t="s">
        <v>551</v>
      </c>
      <c r="C372" s="18" t="s">
        <v>537</v>
      </c>
      <c r="D372" s="18" t="s">
        <v>545</v>
      </c>
      <c r="E372" s="18" t="s">
        <v>262</v>
      </c>
      <c r="F372" s="18" t="s">
        <v>552</v>
      </c>
      <c r="G372" s="18"/>
      <c r="H372" s="105">
        <f>H373+H377</f>
        <v>14107724</v>
      </c>
      <c r="I372" s="105">
        <f>I373+I377</f>
        <v>14675960</v>
      </c>
      <c r="J372" s="31"/>
      <c r="K372" s="31"/>
      <c r="L372" s="31"/>
      <c r="M372" s="31"/>
      <c r="N372" s="31"/>
    </row>
    <row r="373" spans="1:14" ht="31.5">
      <c r="A373" s="1"/>
      <c r="B373" s="53" t="s">
        <v>320</v>
      </c>
      <c r="C373" s="18" t="s">
        <v>537</v>
      </c>
      <c r="D373" s="18" t="s">
        <v>545</v>
      </c>
      <c r="E373" s="18" t="s">
        <v>170</v>
      </c>
      <c r="F373" s="18" t="s">
        <v>553</v>
      </c>
      <c r="G373" s="18"/>
      <c r="H373" s="105">
        <f>H374+H375+H376</f>
        <v>13707724</v>
      </c>
      <c r="I373" s="105">
        <f>I374+I375+I376</f>
        <v>14275960</v>
      </c>
      <c r="J373" s="31"/>
      <c r="K373" s="31"/>
      <c r="L373" s="31"/>
      <c r="M373" s="31"/>
      <c r="N373" s="31"/>
    </row>
    <row r="374" spans="1:14" ht="63">
      <c r="A374" s="1"/>
      <c r="B374" s="45" t="s">
        <v>179</v>
      </c>
      <c r="C374" s="18" t="s">
        <v>537</v>
      </c>
      <c r="D374" s="18" t="s">
        <v>545</v>
      </c>
      <c r="E374" s="18" t="s">
        <v>170</v>
      </c>
      <c r="F374" s="18" t="s">
        <v>553</v>
      </c>
      <c r="G374" s="18" t="s">
        <v>322</v>
      </c>
      <c r="H374" s="105">
        <v>10668551</v>
      </c>
      <c r="I374" s="105">
        <v>11236787</v>
      </c>
      <c r="J374" s="31"/>
      <c r="K374" s="31"/>
      <c r="L374" s="31"/>
      <c r="M374" s="31"/>
      <c r="N374" s="31"/>
    </row>
    <row r="375" spans="1:14" ht="31.5">
      <c r="A375" s="1"/>
      <c r="B375" s="45" t="s">
        <v>188</v>
      </c>
      <c r="C375" s="18" t="s">
        <v>537</v>
      </c>
      <c r="D375" s="18" t="s">
        <v>545</v>
      </c>
      <c r="E375" s="18" t="s">
        <v>170</v>
      </c>
      <c r="F375" s="18" t="s">
        <v>553</v>
      </c>
      <c r="G375" s="18" t="s">
        <v>189</v>
      </c>
      <c r="H375" s="105">
        <v>1754509</v>
      </c>
      <c r="I375" s="105">
        <v>1754509</v>
      </c>
      <c r="J375" s="31"/>
      <c r="K375" s="31"/>
      <c r="L375" s="31"/>
      <c r="M375" s="31"/>
      <c r="N375" s="31"/>
    </row>
    <row r="376" spans="1:14" ht="15.75">
      <c r="A376" s="1"/>
      <c r="B376" s="51" t="s">
        <v>190</v>
      </c>
      <c r="C376" s="18" t="s">
        <v>537</v>
      </c>
      <c r="D376" s="18" t="s">
        <v>545</v>
      </c>
      <c r="E376" s="18" t="s">
        <v>170</v>
      </c>
      <c r="F376" s="18" t="s">
        <v>553</v>
      </c>
      <c r="G376" s="18" t="s">
        <v>191</v>
      </c>
      <c r="H376" s="104">
        <v>1284664</v>
      </c>
      <c r="I376" s="104">
        <v>1284664</v>
      </c>
      <c r="J376" s="31"/>
      <c r="K376" s="31"/>
      <c r="L376" s="31"/>
      <c r="M376" s="31"/>
      <c r="N376" s="31"/>
    </row>
    <row r="377" spans="1:14" ht="15.75">
      <c r="A377" s="1"/>
      <c r="B377" s="51" t="s">
        <v>554</v>
      </c>
      <c r="C377" s="18" t="s">
        <v>537</v>
      </c>
      <c r="D377" s="18" t="s">
        <v>545</v>
      </c>
      <c r="E377" s="18" t="s">
        <v>170</v>
      </c>
      <c r="F377" s="18" t="s">
        <v>555</v>
      </c>
      <c r="G377" s="18"/>
      <c r="H377" s="104">
        <f>H378</f>
        <v>400000</v>
      </c>
      <c r="I377" s="104">
        <f>I378</f>
        <v>400000</v>
      </c>
      <c r="J377" s="31"/>
      <c r="K377" s="31"/>
      <c r="L377" s="31"/>
      <c r="M377" s="31"/>
      <c r="N377" s="31"/>
    </row>
    <row r="378" spans="1:14" ht="31.5">
      <c r="A378" s="1"/>
      <c r="B378" s="45" t="s">
        <v>188</v>
      </c>
      <c r="C378" s="18" t="s">
        <v>537</v>
      </c>
      <c r="D378" s="18" t="s">
        <v>545</v>
      </c>
      <c r="E378" s="18" t="s">
        <v>170</v>
      </c>
      <c r="F378" s="18" t="s">
        <v>555</v>
      </c>
      <c r="G378" s="18" t="s">
        <v>189</v>
      </c>
      <c r="H378" s="105">
        <v>400000</v>
      </c>
      <c r="I378" s="105">
        <v>400000</v>
      </c>
      <c r="J378" s="31"/>
      <c r="K378" s="31"/>
      <c r="L378" s="31"/>
      <c r="M378" s="31"/>
      <c r="N378" s="31"/>
    </row>
    <row r="379" spans="1:14" ht="31.5">
      <c r="A379" s="1"/>
      <c r="B379" s="44" t="s">
        <v>556</v>
      </c>
      <c r="C379" s="18" t="s">
        <v>537</v>
      </c>
      <c r="D379" s="18" t="s">
        <v>545</v>
      </c>
      <c r="E379" s="18" t="s">
        <v>170</v>
      </c>
      <c r="F379" s="18" t="s">
        <v>557</v>
      </c>
      <c r="G379" s="18"/>
      <c r="H379" s="105">
        <f>H380</f>
        <v>12239590</v>
      </c>
      <c r="I379" s="105">
        <f>I380</f>
        <v>12845709</v>
      </c>
      <c r="J379" s="31"/>
      <c r="K379" s="31"/>
      <c r="L379" s="31"/>
      <c r="M379" s="31"/>
      <c r="N379" s="31"/>
    </row>
    <row r="380" spans="1:14" ht="31.5">
      <c r="A380" s="1"/>
      <c r="B380" s="45" t="s">
        <v>558</v>
      </c>
      <c r="C380" s="18" t="s">
        <v>537</v>
      </c>
      <c r="D380" s="18" t="s">
        <v>545</v>
      </c>
      <c r="E380" s="18" t="s">
        <v>170</v>
      </c>
      <c r="F380" s="18" t="s">
        <v>559</v>
      </c>
      <c r="G380" s="18"/>
      <c r="H380" s="105">
        <f>H381+H385</f>
        <v>12239590</v>
      </c>
      <c r="I380" s="105">
        <f>I381+I385</f>
        <v>12845709</v>
      </c>
      <c r="J380" s="31"/>
      <c r="K380" s="31"/>
      <c r="L380" s="31"/>
      <c r="M380" s="31"/>
      <c r="N380" s="31"/>
    </row>
    <row r="381" spans="1:14" ht="31.5">
      <c r="A381" s="1"/>
      <c r="B381" s="53" t="s">
        <v>320</v>
      </c>
      <c r="C381" s="18" t="s">
        <v>537</v>
      </c>
      <c r="D381" s="18" t="s">
        <v>545</v>
      </c>
      <c r="E381" s="18" t="s">
        <v>170</v>
      </c>
      <c r="F381" s="18" t="s">
        <v>560</v>
      </c>
      <c r="G381" s="18"/>
      <c r="H381" s="105">
        <f>H382+H383+H384</f>
        <v>12174590</v>
      </c>
      <c r="I381" s="105">
        <f>I382+I383+I384</f>
        <v>12780709</v>
      </c>
      <c r="J381" s="31"/>
      <c r="K381" s="31"/>
      <c r="L381" s="31"/>
      <c r="M381" s="31"/>
      <c r="N381" s="31"/>
    </row>
    <row r="382" spans="1:14" ht="63">
      <c r="A382" s="1"/>
      <c r="B382" s="45" t="s">
        <v>179</v>
      </c>
      <c r="C382" s="18" t="s">
        <v>537</v>
      </c>
      <c r="D382" s="18" t="s">
        <v>545</v>
      </c>
      <c r="E382" s="18" t="s">
        <v>170</v>
      </c>
      <c r="F382" s="18" t="s">
        <v>560</v>
      </c>
      <c r="G382" s="18" t="s">
        <v>322</v>
      </c>
      <c r="H382" s="105">
        <v>10493559</v>
      </c>
      <c r="I382" s="105">
        <v>11099678</v>
      </c>
      <c r="J382" s="31"/>
      <c r="K382" s="31"/>
      <c r="L382" s="31"/>
      <c r="M382" s="31"/>
      <c r="N382" s="31"/>
    </row>
    <row r="383" spans="1:14" ht="31.5">
      <c r="A383" s="1"/>
      <c r="B383" s="45" t="s">
        <v>188</v>
      </c>
      <c r="C383" s="18" t="s">
        <v>537</v>
      </c>
      <c r="D383" s="18" t="s">
        <v>545</v>
      </c>
      <c r="E383" s="18" t="s">
        <v>170</v>
      </c>
      <c r="F383" s="18" t="s">
        <v>560</v>
      </c>
      <c r="G383" s="18" t="s">
        <v>189</v>
      </c>
      <c r="H383" s="105">
        <v>1657091</v>
      </c>
      <c r="I383" s="105">
        <v>1657091</v>
      </c>
      <c r="J383" s="31"/>
      <c r="K383" s="31"/>
      <c r="L383" s="31"/>
      <c r="M383" s="31"/>
      <c r="N383" s="31"/>
    </row>
    <row r="384" spans="1:14" ht="15.75">
      <c r="A384" s="1"/>
      <c r="B384" s="45" t="s">
        <v>190</v>
      </c>
      <c r="C384" s="18" t="s">
        <v>537</v>
      </c>
      <c r="D384" s="18" t="s">
        <v>545</v>
      </c>
      <c r="E384" s="18" t="s">
        <v>170</v>
      </c>
      <c r="F384" s="18" t="s">
        <v>560</v>
      </c>
      <c r="G384" s="18" t="s">
        <v>191</v>
      </c>
      <c r="H384" s="105">
        <v>23940</v>
      </c>
      <c r="I384" s="105">
        <v>23940</v>
      </c>
      <c r="J384" s="31"/>
      <c r="K384" s="31"/>
      <c r="L384" s="31"/>
      <c r="M384" s="31"/>
      <c r="N384" s="31"/>
    </row>
    <row r="385" spans="1:14" ht="47.25">
      <c r="A385" s="1"/>
      <c r="B385" s="45" t="s">
        <v>561</v>
      </c>
      <c r="C385" s="18" t="s">
        <v>537</v>
      </c>
      <c r="D385" s="18" t="s">
        <v>545</v>
      </c>
      <c r="E385" s="18" t="s">
        <v>170</v>
      </c>
      <c r="F385" s="18" t="s">
        <v>562</v>
      </c>
      <c r="G385" s="18"/>
      <c r="H385" s="105">
        <f>H386</f>
        <v>65000</v>
      </c>
      <c r="I385" s="105">
        <f>I386</f>
        <v>65000</v>
      </c>
      <c r="J385" s="31"/>
      <c r="K385" s="31"/>
      <c r="L385" s="31"/>
      <c r="M385" s="31"/>
      <c r="N385" s="31"/>
    </row>
    <row r="386" spans="1:14" ht="31.5">
      <c r="A386" s="1"/>
      <c r="B386" s="45" t="s">
        <v>188</v>
      </c>
      <c r="C386" s="18" t="s">
        <v>537</v>
      </c>
      <c r="D386" s="18" t="s">
        <v>545</v>
      </c>
      <c r="E386" s="18" t="s">
        <v>170</v>
      </c>
      <c r="F386" s="18" t="s">
        <v>562</v>
      </c>
      <c r="G386" s="18" t="s">
        <v>189</v>
      </c>
      <c r="H386" s="105">
        <v>65000</v>
      </c>
      <c r="I386" s="105">
        <v>65000</v>
      </c>
      <c r="J386" s="31"/>
      <c r="K386" s="31"/>
      <c r="L386" s="31"/>
      <c r="M386" s="31"/>
      <c r="N386" s="31"/>
    </row>
    <row r="387" spans="1:14" ht="15.75">
      <c r="A387" s="1"/>
      <c r="B387" s="48" t="s">
        <v>563</v>
      </c>
      <c r="C387" s="41" t="s">
        <v>537</v>
      </c>
      <c r="D387" s="41" t="s">
        <v>545</v>
      </c>
      <c r="E387" s="41" t="s">
        <v>193</v>
      </c>
      <c r="F387" s="5"/>
      <c r="G387" s="41"/>
      <c r="H387" s="103">
        <f>H388+H396</f>
        <v>4546095</v>
      </c>
      <c r="I387" s="103">
        <f>I388+I396</f>
        <v>4546095</v>
      </c>
      <c r="J387" s="31"/>
      <c r="K387" s="31"/>
      <c r="L387" s="31"/>
      <c r="M387" s="31"/>
      <c r="N387" s="31"/>
    </row>
    <row r="388" spans="1:14" ht="31.5">
      <c r="A388" s="1"/>
      <c r="B388" s="38" t="s">
        <v>547</v>
      </c>
      <c r="C388" s="41" t="s">
        <v>537</v>
      </c>
      <c r="D388" s="41" t="s">
        <v>545</v>
      </c>
      <c r="E388" s="41" t="s">
        <v>193</v>
      </c>
      <c r="F388" s="41" t="s">
        <v>548</v>
      </c>
      <c r="G388" s="41"/>
      <c r="H388" s="103">
        <f>H389</f>
        <v>3059896</v>
      </c>
      <c r="I388" s="103">
        <f>I389</f>
        <v>3059896</v>
      </c>
      <c r="J388" s="31"/>
      <c r="K388" s="31"/>
      <c r="L388" s="31"/>
      <c r="M388" s="31"/>
      <c r="N388" s="31"/>
    </row>
    <row r="389" spans="1:14" ht="47.25">
      <c r="A389" s="1"/>
      <c r="B389" s="44" t="s">
        <v>564</v>
      </c>
      <c r="C389" s="18" t="s">
        <v>537</v>
      </c>
      <c r="D389" s="18" t="s">
        <v>545</v>
      </c>
      <c r="E389" s="18" t="s">
        <v>193</v>
      </c>
      <c r="F389" s="18" t="s">
        <v>565</v>
      </c>
      <c r="G389" s="18"/>
      <c r="H389" s="104">
        <f>H390</f>
        <v>3059896</v>
      </c>
      <c r="I389" s="104">
        <f>I390</f>
        <v>3059896</v>
      </c>
      <c r="J389" s="31"/>
      <c r="K389" s="31"/>
      <c r="L389" s="31"/>
      <c r="M389" s="31"/>
      <c r="N389" s="31"/>
    </row>
    <row r="390" spans="1:14" ht="31.5">
      <c r="A390" s="1"/>
      <c r="B390" s="45" t="s">
        <v>462</v>
      </c>
      <c r="C390" s="18" t="s">
        <v>537</v>
      </c>
      <c r="D390" s="18" t="s">
        <v>545</v>
      </c>
      <c r="E390" s="18" t="s">
        <v>193</v>
      </c>
      <c r="F390" s="18" t="s">
        <v>566</v>
      </c>
      <c r="G390" s="18"/>
      <c r="H390" s="104">
        <f>H391+H393</f>
        <v>3059896</v>
      </c>
      <c r="I390" s="104">
        <f>I391+I393</f>
        <v>3059896</v>
      </c>
      <c r="J390" s="31"/>
      <c r="K390" s="31"/>
      <c r="L390" s="31"/>
      <c r="M390" s="31"/>
      <c r="N390" s="31"/>
    </row>
    <row r="391" spans="1:14" ht="63">
      <c r="A391" s="1"/>
      <c r="B391" s="45" t="s">
        <v>567</v>
      </c>
      <c r="C391" s="18" t="s">
        <v>537</v>
      </c>
      <c r="D391" s="18" t="s">
        <v>545</v>
      </c>
      <c r="E391" s="18" t="s">
        <v>193</v>
      </c>
      <c r="F391" s="18" t="s">
        <v>568</v>
      </c>
      <c r="G391" s="18"/>
      <c r="H391" s="104">
        <f>H392</f>
        <v>52872</v>
      </c>
      <c r="I391" s="104">
        <f>I392</f>
        <v>52872</v>
      </c>
      <c r="J391" s="31"/>
      <c r="K391" s="31"/>
      <c r="L391" s="31"/>
      <c r="M391" s="31"/>
      <c r="N391" s="31"/>
    </row>
    <row r="392" spans="1:14" ht="63">
      <c r="A392" s="1"/>
      <c r="B392" s="45" t="s">
        <v>179</v>
      </c>
      <c r="C392" s="18" t="s">
        <v>537</v>
      </c>
      <c r="D392" s="18" t="s">
        <v>545</v>
      </c>
      <c r="E392" s="18" t="s">
        <v>193</v>
      </c>
      <c r="F392" s="18" t="s">
        <v>568</v>
      </c>
      <c r="G392" s="18" t="s">
        <v>322</v>
      </c>
      <c r="H392" s="104">
        <v>52872</v>
      </c>
      <c r="I392" s="104">
        <v>52872</v>
      </c>
      <c r="J392" s="31"/>
      <c r="K392" s="31"/>
      <c r="L392" s="31"/>
      <c r="M392" s="31"/>
      <c r="N392" s="31"/>
    </row>
    <row r="393" spans="1:14" ht="31.5">
      <c r="A393" s="1"/>
      <c r="B393" s="53" t="s">
        <v>320</v>
      </c>
      <c r="C393" s="18" t="s">
        <v>537</v>
      </c>
      <c r="D393" s="18" t="s">
        <v>545</v>
      </c>
      <c r="E393" s="18" t="s">
        <v>193</v>
      </c>
      <c r="F393" s="18" t="s">
        <v>569</v>
      </c>
      <c r="G393" s="18"/>
      <c r="H393" s="104">
        <f>H394+H395</f>
        <v>3007024</v>
      </c>
      <c r="I393" s="104">
        <f>I394+I395</f>
        <v>3007024</v>
      </c>
      <c r="J393" s="31"/>
      <c r="K393" s="31"/>
      <c r="L393" s="31"/>
      <c r="M393" s="31"/>
      <c r="N393" s="31"/>
    </row>
    <row r="394" spans="1:14" ht="63">
      <c r="A394" s="1"/>
      <c r="B394" s="45" t="s">
        <v>179</v>
      </c>
      <c r="C394" s="18" t="s">
        <v>537</v>
      </c>
      <c r="D394" s="18" t="s">
        <v>545</v>
      </c>
      <c r="E394" s="18" t="s">
        <v>193</v>
      </c>
      <c r="F394" s="18" t="s">
        <v>569</v>
      </c>
      <c r="G394" s="18" t="s">
        <v>322</v>
      </c>
      <c r="H394" s="105">
        <v>2932774</v>
      </c>
      <c r="I394" s="105">
        <v>2932774</v>
      </c>
      <c r="J394" s="31"/>
      <c r="K394" s="31"/>
      <c r="L394" s="31"/>
      <c r="M394" s="31"/>
      <c r="N394" s="31"/>
    </row>
    <row r="395" spans="1:14" ht="31.5">
      <c r="A395" s="1"/>
      <c r="B395" s="45" t="s">
        <v>188</v>
      </c>
      <c r="C395" s="18" t="s">
        <v>537</v>
      </c>
      <c r="D395" s="18" t="s">
        <v>545</v>
      </c>
      <c r="E395" s="18" t="s">
        <v>193</v>
      </c>
      <c r="F395" s="18" t="s">
        <v>569</v>
      </c>
      <c r="G395" s="18" t="s">
        <v>189</v>
      </c>
      <c r="H395" s="105">
        <v>74250</v>
      </c>
      <c r="I395" s="105">
        <v>74250</v>
      </c>
      <c r="J395" s="31"/>
      <c r="K395" s="31"/>
      <c r="L395" s="31"/>
      <c r="M395" s="31"/>
      <c r="N395" s="31"/>
    </row>
    <row r="396" spans="1:14" ht="15.75">
      <c r="A396" s="1"/>
      <c r="B396" s="38" t="s">
        <v>235</v>
      </c>
      <c r="C396" s="41" t="s">
        <v>537</v>
      </c>
      <c r="D396" s="41" t="s">
        <v>545</v>
      </c>
      <c r="E396" s="41" t="s">
        <v>193</v>
      </c>
      <c r="F396" s="41" t="s">
        <v>236</v>
      </c>
      <c r="G396" s="41"/>
      <c r="H396" s="103">
        <f>H397</f>
        <v>1486199</v>
      </c>
      <c r="I396" s="103">
        <f>I397</f>
        <v>1486199</v>
      </c>
      <c r="J396" s="31"/>
      <c r="K396" s="31"/>
      <c r="L396" s="31"/>
      <c r="M396" s="31"/>
      <c r="N396" s="31"/>
    </row>
    <row r="397" spans="1:14" ht="31.5">
      <c r="A397" s="1"/>
      <c r="B397" s="44" t="s">
        <v>237</v>
      </c>
      <c r="C397" s="18" t="s">
        <v>537</v>
      </c>
      <c r="D397" s="18" t="s">
        <v>545</v>
      </c>
      <c r="E397" s="18" t="s">
        <v>193</v>
      </c>
      <c r="F397" s="47" t="s">
        <v>238</v>
      </c>
      <c r="G397" s="18"/>
      <c r="H397" s="105">
        <f>H398</f>
        <v>1486199</v>
      </c>
      <c r="I397" s="105">
        <f>I398</f>
        <v>1486199</v>
      </c>
      <c r="J397" s="31"/>
      <c r="K397" s="31"/>
      <c r="L397" s="31"/>
      <c r="M397" s="31"/>
      <c r="N397" s="31"/>
    </row>
    <row r="398" spans="1:14" ht="31.5">
      <c r="A398" s="1"/>
      <c r="B398" s="44" t="s">
        <v>177</v>
      </c>
      <c r="C398" s="18" t="s">
        <v>537</v>
      </c>
      <c r="D398" s="18" t="s">
        <v>545</v>
      </c>
      <c r="E398" s="18" t="s">
        <v>193</v>
      </c>
      <c r="F398" s="47" t="s">
        <v>239</v>
      </c>
      <c r="G398" s="18"/>
      <c r="H398" s="105">
        <f>H399+H400</f>
        <v>1486199</v>
      </c>
      <c r="I398" s="105">
        <f>I399+I400</f>
        <v>1486199</v>
      </c>
      <c r="J398" s="31"/>
      <c r="K398" s="31"/>
      <c r="L398" s="31"/>
      <c r="M398" s="31"/>
      <c r="N398" s="31"/>
    </row>
    <row r="399" spans="1:14" ht="63">
      <c r="A399" s="1"/>
      <c r="B399" s="45" t="s">
        <v>179</v>
      </c>
      <c r="C399" s="18" t="s">
        <v>537</v>
      </c>
      <c r="D399" s="18" t="s">
        <v>545</v>
      </c>
      <c r="E399" s="18" t="s">
        <v>193</v>
      </c>
      <c r="F399" s="15" t="s">
        <v>239</v>
      </c>
      <c r="G399" s="18" t="s">
        <v>180</v>
      </c>
      <c r="H399" s="105">
        <v>1400044</v>
      </c>
      <c r="I399" s="105">
        <v>1400044</v>
      </c>
      <c r="J399" s="31"/>
      <c r="K399" s="31"/>
      <c r="L399" s="31"/>
      <c r="M399" s="31"/>
      <c r="N399" s="31"/>
    </row>
    <row r="400" spans="1:14" ht="15.75">
      <c r="A400" s="1"/>
      <c r="B400" s="45" t="s">
        <v>190</v>
      </c>
      <c r="C400" s="18" t="s">
        <v>537</v>
      </c>
      <c r="D400" s="18" t="s">
        <v>545</v>
      </c>
      <c r="E400" s="18" t="s">
        <v>193</v>
      </c>
      <c r="F400" s="15" t="s">
        <v>239</v>
      </c>
      <c r="G400" s="18" t="s">
        <v>191</v>
      </c>
      <c r="H400" s="105">
        <v>86155</v>
      </c>
      <c r="I400" s="105">
        <v>86155</v>
      </c>
      <c r="J400" s="31"/>
      <c r="K400" s="31"/>
      <c r="L400" s="31"/>
      <c r="M400" s="31"/>
      <c r="N400" s="31"/>
    </row>
    <row r="401" spans="1:14" ht="15.75">
      <c r="A401" s="1"/>
      <c r="B401" s="54" t="s">
        <v>401</v>
      </c>
      <c r="C401" s="41" t="s">
        <v>537</v>
      </c>
      <c r="D401" s="41" t="s">
        <v>402</v>
      </c>
      <c r="E401" s="18"/>
      <c r="F401" s="18"/>
      <c r="G401" s="18"/>
      <c r="H401" s="103">
        <f>H402</f>
        <v>1636739</v>
      </c>
      <c r="I401" s="103">
        <f>I402</f>
        <v>1636739</v>
      </c>
      <c r="J401" s="31"/>
      <c r="K401" s="31"/>
      <c r="L401" s="31"/>
      <c r="M401" s="31"/>
      <c r="N401" s="31"/>
    </row>
    <row r="402" spans="1:14" ht="15.75">
      <c r="A402" s="1"/>
      <c r="B402" s="50" t="s">
        <v>411</v>
      </c>
      <c r="C402" s="41" t="s">
        <v>537</v>
      </c>
      <c r="D402" s="41" t="s">
        <v>402</v>
      </c>
      <c r="E402" s="41" t="s">
        <v>182</v>
      </c>
      <c r="F402" s="18"/>
      <c r="G402" s="18"/>
      <c r="H402" s="103">
        <f>H403+H408</f>
        <v>1636739</v>
      </c>
      <c r="I402" s="103">
        <f>I403+I408</f>
        <v>1636739</v>
      </c>
      <c r="J402" s="31"/>
      <c r="K402" s="31"/>
      <c r="L402" s="31"/>
      <c r="M402" s="31"/>
      <c r="N402" s="31"/>
    </row>
    <row r="403" spans="1:14" ht="31.5">
      <c r="A403" s="1"/>
      <c r="B403" s="38" t="s">
        <v>547</v>
      </c>
      <c r="C403" s="41" t="s">
        <v>537</v>
      </c>
      <c r="D403" s="41" t="s">
        <v>402</v>
      </c>
      <c r="E403" s="41" t="s">
        <v>182</v>
      </c>
      <c r="F403" s="41" t="s">
        <v>548</v>
      </c>
      <c r="G403" s="41"/>
      <c r="H403" s="104">
        <f aca="true" t="shared" si="36" ref="H403:I406">H404</f>
        <v>1266739</v>
      </c>
      <c r="I403" s="104">
        <f t="shared" si="36"/>
        <v>1266739</v>
      </c>
      <c r="J403" s="31"/>
      <c r="K403" s="31"/>
      <c r="L403" s="31"/>
      <c r="M403" s="31"/>
      <c r="N403" s="31"/>
    </row>
    <row r="404" spans="1:14" ht="47.25">
      <c r="A404" s="1"/>
      <c r="B404" s="44" t="s">
        <v>564</v>
      </c>
      <c r="C404" s="18" t="s">
        <v>537</v>
      </c>
      <c r="D404" s="18" t="s">
        <v>402</v>
      </c>
      <c r="E404" s="18" t="s">
        <v>182</v>
      </c>
      <c r="F404" s="18" t="s">
        <v>565</v>
      </c>
      <c r="G404" s="18"/>
      <c r="H404" s="104">
        <f t="shared" si="36"/>
        <v>1266739</v>
      </c>
      <c r="I404" s="104">
        <f t="shared" si="36"/>
        <v>1266739</v>
      </c>
      <c r="J404" s="31"/>
      <c r="K404" s="31"/>
      <c r="L404" s="31"/>
      <c r="M404" s="31"/>
      <c r="N404" s="31"/>
    </row>
    <row r="405" spans="1:14" ht="31.5">
      <c r="A405" s="1"/>
      <c r="B405" s="45" t="s">
        <v>462</v>
      </c>
      <c r="C405" s="18" t="s">
        <v>537</v>
      </c>
      <c r="D405" s="18" t="s">
        <v>402</v>
      </c>
      <c r="E405" s="18" t="s">
        <v>182</v>
      </c>
      <c r="F405" s="18" t="s">
        <v>566</v>
      </c>
      <c r="G405" s="18"/>
      <c r="H405" s="104">
        <f t="shared" si="36"/>
        <v>1266739</v>
      </c>
      <c r="I405" s="104">
        <f t="shared" si="36"/>
        <v>1266739</v>
      </c>
      <c r="J405" s="31"/>
      <c r="K405" s="31"/>
      <c r="L405" s="31"/>
      <c r="M405" s="31"/>
      <c r="N405" s="31"/>
    </row>
    <row r="406" spans="1:14" ht="47.25">
      <c r="A406" s="1"/>
      <c r="B406" s="44" t="s">
        <v>570</v>
      </c>
      <c r="C406" s="18" t="s">
        <v>537</v>
      </c>
      <c r="D406" s="18" t="s">
        <v>417</v>
      </c>
      <c r="E406" s="18" t="s">
        <v>182</v>
      </c>
      <c r="F406" s="18" t="s">
        <v>571</v>
      </c>
      <c r="G406" s="18"/>
      <c r="H406" s="104">
        <f t="shared" si="36"/>
        <v>1266739</v>
      </c>
      <c r="I406" s="104">
        <f t="shared" si="36"/>
        <v>1266739</v>
      </c>
      <c r="J406" s="31"/>
      <c r="K406" s="31"/>
      <c r="L406" s="31"/>
      <c r="M406" s="31"/>
      <c r="N406" s="31"/>
    </row>
    <row r="407" spans="1:14" ht="15.75">
      <c r="A407" s="1"/>
      <c r="B407" s="53" t="s">
        <v>409</v>
      </c>
      <c r="C407" s="18" t="s">
        <v>537</v>
      </c>
      <c r="D407" s="18" t="s">
        <v>402</v>
      </c>
      <c r="E407" s="18" t="s">
        <v>182</v>
      </c>
      <c r="F407" s="18" t="s">
        <v>571</v>
      </c>
      <c r="G407" s="18" t="s">
        <v>410</v>
      </c>
      <c r="H407" s="104">
        <v>1266739</v>
      </c>
      <c r="I407" s="104">
        <v>1266739</v>
      </c>
      <c r="J407" s="31"/>
      <c r="K407" s="31"/>
      <c r="L407" s="31"/>
      <c r="M407" s="31"/>
      <c r="N407" s="31"/>
    </row>
    <row r="408" spans="1:14" ht="31.5">
      <c r="A408" s="1"/>
      <c r="B408" s="38" t="s">
        <v>458</v>
      </c>
      <c r="C408" s="41" t="s">
        <v>537</v>
      </c>
      <c r="D408" s="41" t="s">
        <v>402</v>
      </c>
      <c r="E408" s="41" t="s">
        <v>182</v>
      </c>
      <c r="F408" s="41" t="s">
        <v>459</v>
      </c>
      <c r="G408" s="41"/>
      <c r="H408" s="103">
        <f aca="true" t="shared" si="37" ref="H408:I411">H409</f>
        <v>370000</v>
      </c>
      <c r="I408" s="103">
        <f t="shared" si="37"/>
        <v>370000</v>
      </c>
      <c r="J408" s="31"/>
      <c r="K408" s="31"/>
      <c r="L408" s="31"/>
      <c r="M408" s="31"/>
      <c r="N408" s="31"/>
    </row>
    <row r="409" spans="1:14" ht="63">
      <c r="A409" s="1"/>
      <c r="B409" s="44" t="s">
        <v>460</v>
      </c>
      <c r="C409" s="18" t="s">
        <v>537</v>
      </c>
      <c r="D409" s="18" t="s">
        <v>402</v>
      </c>
      <c r="E409" s="18" t="s">
        <v>182</v>
      </c>
      <c r="F409" s="18" t="s">
        <v>461</v>
      </c>
      <c r="G409" s="41"/>
      <c r="H409" s="104">
        <f t="shared" si="37"/>
        <v>370000</v>
      </c>
      <c r="I409" s="104">
        <f t="shared" si="37"/>
        <v>370000</v>
      </c>
      <c r="J409" s="31"/>
      <c r="K409" s="31"/>
      <c r="L409" s="31"/>
      <c r="M409" s="31"/>
      <c r="N409" s="31"/>
    </row>
    <row r="410" spans="1:14" ht="31.5">
      <c r="A410" s="1"/>
      <c r="B410" s="44" t="s">
        <v>529</v>
      </c>
      <c r="C410" s="18" t="s">
        <v>537</v>
      </c>
      <c r="D410" s="18" t="s">
        <v>402</v>
      </c>
      <c r="E410" s="18" t="s">
        <v>182</v>
      </c>
      <c r="F410" s="18" t="s">
        <v>530</v>
      </c>
      <c r="G410" s="41"/>
      <c r="H410" s="104">
        <f t="shared" si="37"/>
        <v>370000</v>
      </c>
      <c r="I410" s="104">
        <f t="shared" si="37"/>
        <v>370000</v>
      </c>
      <c r="J410" s="31"/>
      <c r="K410" s="31"/>
      <c r="L410" s="31"/>
      <c r="M410" s="31"/>
      <c r="N410" s="31"/>
    </row>
    <row r="411" spans="1:14" ht="78.75">
      <c r="A411" s="1"/>
      <c r="B411" s="44" t="s">
        <v>531</v>
      </c>
      <c r="C411" s="18" t="s">
        <v>537</v>
      </c>
      <c r="D411" s="18" t="s">
        <v>417</v>
      </c>
      <c r="E411" s="18" t="s">
        <v>532</v>
      </c>
      <c r="F411" s="18" t="s">
        <v>533</v>
      </c>
      <c r="G411" s="18"/>
      <c r="H411" s="104">
        <f t="shared" si="37"/>
        <v>370000</v>
      </c>
      <c r="I411" s="104">
        <f t="shared" si="37"/>
        <v>370000</v>
      </c>
      <c r="J411" s="31"/>
      <c r="K411" s="31"/>
      <c r="L411" s="31"/>
      <c r="M411" s="31"/>
      <c r="N411" s="31"/>
    </row>
    <row r="412" spans="1:14" ht="15.75">
      <c r="A412" s="1"/>
      <c r="B412" s="53" t="s">
        <v>409</v>
      </c>
      <c r="C412" s="18" t="s">
        <v>537</v>
      </c>
      <c r="D412" s="18" t="s">
        <v>402</v>
      </c>
      <c r="E412" s="18" t="s">
        <v>182</v>
      </c>
      <c r="F412" s="18" t="s">
        <v>533</v>
      </c>
      <c r="G412" s="18" t="s">
        <v>410</v>
      </c>
      <c r="H412" s="104">
        <v>370000</v>
      </c>
      <c r="I412" s="104">
        <v>370000</v>
      </c>
      <c r="J412" s="31"/>
      <c r="K412" s="31"/>
      <c r="L412" s="31"/>
      <c r="M412" s="31"/>
      <c r="N412" s="31"/>
    </row>
    <row r="413" spans="1:14" ht="15.75">
      <c r="A413" s="1"/>
      <c r="B413" s="54" t="s">
        <v>572</v>
      </c>
      <c r="C413" s="41" t="s">
        <v>537</v>
      </c>
      <c r="D413" s="41" t="s">
        <v>264</v>
      </c>
      <c r="E413" s="41"/>
      <c r="F413" s="41"/>
      <c r="G413" s="41"/>
      <c r="H413" s="103">
        <f>H414</f>
        <v>54832163</v>
      </c>
      <c r="I413" s="103">
        <f>I414</f>
        <v>247000</v>
      </c>
      <c r="J413" s="31"/>
      <c r="K413" s="31"/>
      <c r="L413" s="31"/>
      <c r="M413" s="31"/>
      <c r="N413" s="31"/>
    </row>
    <row r="414" spans="1:14" ht="15.75">
      <c r="A414" s="1"/>
      <c r="B414" s="48" t="s">
        <v>573</v>
      </c>
      <c r="C414" s="41" t="s">
        <v>537</v>
      </c>
      <c r="D414" s="41" t="s">
        <v>264</v>
      </c>
      <c r="E414" s="41" t="s">
        <v>172</v>
      </c>
      <c r="F414" s="41"/>
      <c r="G414" s="41"/>
      <c r="H414" s="103">
        <f>H420+H415</f>
        <v>54832163</v>
      </c>
      <c r="I414" s="103">
        <f>I420+I415</f>
        <v>247000</v>
      </c>
      <c r="J414" s="31"/>
      <c r="K414" s="31"/>
      <c r="L414" s="31"/>
      <c r="M414" s="31"/>
      <c r="N414" s="31"/>
    </row>
    <row r="415" spans="1:14" ht="47.25">
      <c r="A415" s="1"/>
      <c r="B415" s="48" t="s">
        <v>366</v>
      </c>
      <c r="C415" s="41" t="s">
        <v>537</v>
      </c>
      <c r="D415" s="41" t="s">
        <v>264</v>
      </c>
      <c r="E415" s="41" t="s">
        <v>172</v>
      </c>
      <c r="F415" s="41" t="s">
        <v>367</v>
      </c>
      <c r="G415" s="41"/>
      <c r="H415" s="98">
        <f>H416</f>
        <v>54585163</v>
      </c>
      <c r="I415" s="98"/>
      <c r="J415" s="31"/>
      <c r="K415" s="31"/>
      <c r="L415" s="31"/>
      <c r="M415" s="31"/>
      <c r="N415" s="31"/>
    </row>
    <row r="416" spans="1:14" ht="94.5">
      <c r="A416" s="1"/>
      <c r="B416" s="56" t="s">
        <v>368</v>
      </c>
      <c r="C416" s="18" t="s">
        <v>537</v>
      </c>
      <c r="D416" s="18" t="s">
        <v>264</v>
      </c>
      <c r="E416" s="18" t="s">
        <v>172</v>
      </c>
      <c r="F416" s="18" t="s">
        <v>369</v>
      </c>
      <c r="G416" s="18"/>
      <c r="H416" s="97">
        <f>H417</f>
        <v>54585163</v>
      </c>
      <c r="I416" s="97"/>
      <c r="J416" s="31"/>
      <c r="K416" s="31"/>
      <c r="L416" s="31"/>
      <c r="M416" s="31"/>
      <c r="N416" s="31"/>
    </row>
    <row r="417" spans="1:14" ht="15.75">
      <c r="A417" s="1"/>
      <c r="B417" s="194" t="s">
        <v>767</v>
      </c>
      <c r="C417" s="18" t="s">
        <v>537</v>
      </c>
      <c r="D417" s="18" t="s">
        <v>264</v>
      </c>
      <c r="E417" s="18" t="s">
        <v>172</v>
      </c>
      <c r="F417" s="18" t="s">
        <v>632</v>
      </c>
      <c r="G417" s="18"/>
      <c r="H417" s="97">
        <f>H418</f>
        <v>54585163</v>
      </c>
      <c r="I417" s="97"/>
      <c r="J417" s="31"/>
      <c r="K417" s="31"/>
      <c r="L417" s="31"/>
      <c r="M417" s="31"/>
      <c r="N417" s="31"/>
    </row>
    <row r="418" spans="1:14" ht="47.25">
      <c r="A418" s="1"/>
      <c r="B418" s="115" t="s">
        <v>748</v>
      </c>
      <c r="C418" s="18" t="s">
        <v>537</v>
      </c>
      <c r="D418" s="18" t="s">
        <v>264</v>
      </c>
      <c r="E418" s="18" t="s">
        <v>172</v>
      </c>
      <c r="F418" s="18" t="s">
        <v>633</v>
      </c>
      <c r="G418" s="18"/>
      <c r="H418" s="97">
        <f>H419</f>
        <v>54585163</v>
      </c>
      <c r="I418" s="97"/>
      <c r="J418" s="31"/>
      <c r="K418" s="31"/>
      <c r="L418" s="31"/>
      <c r="M418" s="31"/>
      <c r="N418" s="31"/>
    </row>
    <row r="419" spans="1:14" ht="31.5">
      <c r="A419" s="1"/>
      <c r="B419" s="45" t="s">
        <v>350</v>
      </c>
      <c r="C419" s="18" t="s">
        <v>537</v>
      </c>
      <c r="D419" s="18" t="s">
        <v>264</v>
      </c>
      <c r="E419" s="18" t="s">
        <v>172</v>
      </c>
      <c r="F419" s="18" t="s">
        <v>633</v>
      </c>
      <c r="G419" s="18" t="s">
        <v>351</v>
      </c>
      <c r="H419" s="97">
        <v>54585163</v>
      </c>
      <c r="I419" s="97"/>
      <c r="J419" s="31"/>
      <c r="K419" s="31"/>
      <c r="L419" s="31"/>
      <c r="M419" s="31"/>
      <c r="N419" s="31"/>
    </row>
    <row r="420" spans="1:14" ht="63">
      <c r="A420" s="1"/>
      <c r="B420" s="48" t="s">
        <v>512</v>
      </c>
      <c r="C420" s="41" t="s">
        <v>537</v>
      </c>
      <c r="D420" s="41" t="s">
        <v>264</v>
      </c>
      <c r="E420" s="41" t="s">
        <v>172</v>
      </c>
      <c r="F420" s="41" t="s">
        <v>513</v>
      </c>
      <c r="G420" s="41"/>
      <c r="H420" s="98">
        <f aca="true" t="shared" si="38" ref="H420:I423">H421</f>
        <v>247000</v>
      </c>
      <c r="I420" s="98">
        <f t="shared" si="38"/>
        <v>247000</v>
      </c>
      <c r="J420" s="31"/>
      <c r="K420" s="31"/>
      <c r="L420" s="31"/>
      <c r="M420" s="31"/>
      <c r="N420" s="31"/>
    </row>
    <row r="421" spans="1:14" ht="94.5">
      <c r="A421" s="1"/>
      <c r="B421" s="45" t="s">
        <v>574</v>
      </c>
      <c r="C421" s="18" t="s">
        <v>537</v>
      </c>
      <c r="D421" s="18" t="s">
        <v>264</v>
      </c>
      <c r="E421" s="18" t="s">
        <v>172</v>
      </c>
      <c r="F421" s="18" t="s">
        <v>575</v>
      </c>
      <c r="G421" s="18"/>
      <c r="H421" s="97">
        <f t="shared" si="38"/>
        <v>247000</v>
      </c>
      <c r="I421" s="97">
        <f t="shared" si="38"/>
        <v>247000</v>
      </c>
      <c r="J421" s="31"/>
      <c r="K421" s="31"/>
      <c r="L421" s="31"/>
      <c r="M421" s="31"/>
      <c r="N421" s="31"/>
    </row>
    <row r="422" spans="1:14" ht="47.25">
      <c r="A422" s="1"/>
      <c r="B422" s="45" t="s">
        <v>576</v>
      </c>
      <c r="C422" s="18" t="s">
        <v>537</v>
      </c>
      <c r="D422" s="18" t="s">
        <v>264</v>
      </c>
      <c r="E422" s="18" t="s">
        <v>172</v>
      </c>
      <c r="F422" s="18" t="s">
        <v>577</v>
      </c>
      <c r="G422" s="18"/>
      <c r="H422" s="97">
        <f t="shared" si="38"/>
        <v>247000</v>
      </c>
      <c r="I422" s="97">
        <f t="shared" si="38"/>
        <v>247000</v>
      </c>
      <c r="J422" s="31"/>
      <c r="K422" s="31"/>
      <c r="L422" s="31"/>
      <c r="M422" s="31"/>
      <c r="N422" s="31"/>
    </row>
    <row r="423" spans="1:14" ht="63">
      <c r="A423" s="1"/>
      <c r="B423" s="45" t="s">
        <v>578</v>
      </c>
      <c r="C423" s="18" t="s">
        <v>537</v>
      </c>
      <c r="D423" s="18" t="s">
        <v>264</v>
      </c>
      <c r="E423" s="18" t="s">
        <v>172</v>
      </c>
      <c r="F423" s="18" t="s">
        <v>579</v>
      </c>
      <c r="G423" s="18"/>
      <c r="H423" s="97">
        <f t="shared" si="38"/>
        <v>247000</v>
      </c>
      <c r="I423" s="97">
        <f t="shared" si="38"/>
        <v>247000</v>
      </c>
      <c r="J423" s="31"/>
      <c r="K423" s="31"/>
      <c r="L423" s="31"/>
      <c r="M423" s="31"/>
      <c r="N423" s="31"/>
    </row>
    <row r="424" spans="1:14" ht="32.25" thickBot="1">
      <c r="A424" s="1"/>
      <c r="B424" s="69" t="s">
        <v>188</v>
      </c>
      <c r="C424" s="70" t="s">
        <v>537</v>
      </c>
      <c r="D424" s="70" t="s">
        <v>580</v>
      </c>
      <c r="E424" s="70" t="s">
        <v>172</v>
      </c>
      <c r="F424" s="70" t="s">
        <v>579</v>
      </c>
      <c r="G424" s="70" t="s">
        <v>189</v>
      </c>
      <c r="H424" s="148">
        <v>247000</v>
      </c>
      <c r="I424" s="148">
        <v>247000</v>
      </c>
      <c r="J424" s="31"/>
      <c r="K424" s="31"/>
      <c r="L424" s="31"/>
      <c r="M424" s="31"/>
      <c r="N424" s="31"/>
    </row>
    <row r="425" spans="1:14" ht="15.75">
      <c r="A425" s="1"/>
      <c r="B425" s="1"/>
      <c r="C425" s="1"/>
      <c r="D425" s="1"/>
      <c r="E425" s="1"/>
      <c r="F425" s="1"/>
      <c r="G425" s="1"/>
      <c r="H425" s="1"/>
      <c r="I425" s="31"/>
      <c r="J425" s="31"/>
      <c r="K425" s="31"/>
      <c r="L425" s="31"/>
      <c r="M425" s="31"/>
      <c r="N425" s="31"/>
    </row>
    <row r="426" spans="1:14" ht="15.75">
      <c r="A426" s="1"/>
      <c r="B426" s="1"/>
      <c r="C426" s="1"/>
      <c r="D426" s="1"/>
      <c r="E426" s="1"/>
      <c r="F426" s="1"/>
      <c r="G426" s="1"/>
      <c r="H426" s="1"/>
      <c r="I426" s="31"/>
      <c r="J426" s="31"/>
      <c r="K426" s="31"/>
      <c r="L426" s="31"/>
      <c r="M426" s="31"/>
      <c r="N426" s="31"/>
    </row>
    <row r="427" spans="1:14" ht="30">
      <c r="A427" s="1"/>
      <c r="B427" s="1"/>
      <c r="C427" s="1"/>
      <c r="D427" s="1"/>
      <c r="E427" s="1"/>
      <c r="F427" s="1"/>
      <c r="G427" s="1"/>
      <c r="H427" s="1"/>
      <c r="I427" s="71"/>
      <c r="J427" s="31"/>
      <c r="K427" s="31"/>
      <c r="L427" s="31"/>
      <c r="M427" s="31"/>
      <c r="N427" s="31"/>
    </row>
    <row r="428" spans="1:14" ht="30">
      <c r="A428" s="1"/>
      <c r="B428" s="241"/>
      <c r="C428" s="241"/>
      <c r="D428" s="241"/>
      <c r="E428" s="241"/>
      <c r="F428" s="241"/>
      <c r="G428" s="241"/>
      <c r="H428" s="241"/>
      <c r="I428" s="71"/>
      <c r="J428" s="31"/>
      <c r="K428" s="31"/>
      <c r="L428" s="31"/>
      <c r="M428" s="31"/>
      <c r="N428" s="31"/>
    </row>
    <row r="429" spans="1:14" ht="15.75">
      <c r="A429" s="1"/>
      <c r="B429" s="1"/>
      <c r="C429" s="1"/>
      <c r="D429" s="1"/>
      <c r="E429" s="1"/>
      <c r="F429" s="1"/>
      <c r="G429" s="1"/>
      <c r="H429" s="1"/>
      <c r="I429" s="31"/>
      <c r="J429" s="31"/>
      <c r="K429" s="31"/>
      <c r="L429" s="31"/>
      <c r="M429" s="31"/>
      <c r="N429" s="31"/>
    </row>
    <row r="430" spans="1:14" ht="15.75">
      <c r="A430" s="1"/>
      <c r="B430" s="1"/>
      <c r="C430" s="1"/>
      <c r="D430" s="1"/>
      <c r="E430" s="1"/>
      <c r="F430" s="1"/>
      <c r="G430" s="1"/>
      <c r="H430" s="1"/>
      <c r="I430" s="31"/>
      <c r="J430" s="31"/>
      <c r="K430" s="31"/>
      <c r="L430" s="31"/>
      <c r="M430" s="31"/>
      <c r="N430" s="31"/>
    </row>
    <row r="431" spans="1:14" ht="15.75">
      <c r="A431" s="1"/>
      <c r="B431" s="1"/>
      <c r="C431" s="1"/>
      <c r="D431" s="1"/>
      <c r="E431" s="1"/>
      <c r="F431" s="1"/>
      <c r="G431" s="1"/>
      <c r="H431" s="1"/>
      <c r="I431" s="31"/>
      <c r="J431" s="31"/>
      <c r="K431" s="31"/>
      <c r="L431" s="31"/>
      <c r="M431" s="31"/>
      <c r="N431" s="31"/>
    </row>
    <row r="432" spans="1:14" ht="15.75">
      <c r="A432" s="1"/>
      <c r="B432" s="1"/>
      <c r="C432" s="1"/>
      <c r="D432" s="1"/>
      <c r="E432" s="1"/>
      <c r="F432" s="1"/>
      <c r="G432" s="1"/>
      <c r="H432" s="1"/>
      <c r="I432" s="31"/>
      <c r="J432" s="31"/>
      <c r="K432" s="31"/>
      <c r="L432" s="31"/>
      <c r="M432" s="31"/>
      <c r="N432" s="31"/>
    </row>
    <row r="433" spans="1:11" ht="15.75">
      <c r="A433" s="1"/>
      <c r="B433" s="1"/>
      <c r="C433" s="72"/>
      <c r="D433" s="1"/>
      <c r="E433" s="1"/>
      <c r="F433" s="1"/>
      <c r="G433" s="1"/>
      <c r="H433" s="1"/>
      <c r="I433" s="73"/>
      <c r="J433" s="31"/>
      <c r="K433" s="31"/>
    </row>
    <row r="434" spans="1:11" ht="15.75">
      <c r="A434" s="1"/>
      <c r="B434" s="1"/>
      <c r="C434" s="72"/>
      <c r="D434" s="1"/>
      <c r="E434" s="1"/>
      <c r="F434" s="1"/>
      <c r="G434" s="1"/>
      <c r="H434" s="1"/>
      <c r="I434" s="31"/>
      <c r="J434" s="31"/>
      <c r="K434" s="31"/>
    </row>
    <row r="435" spans="1:11" ht="15.75">
      <c r="A435" s="1"/>
      <c r="B435" s="1"/>
      <c r="C435" s="72"/>
      <c r="D435" s="1"/>
      <c r="E435" s="1"/>
      <c r="F435" s="1"/>
      <c r="G435" s="1"/>
      <c r="H435" s="1"/>
      <c r="I435" s="31"/>
      <c r="J435" s="31"/>
      <c r="K435" s="31"/>
    </row>
    <row r="436" spans="1:11" ht="15.75">
      <c r="A436" s="1"/>
      <c r="B436" s="1"/>
      <c r="C436" s="72"/>
      <c r="D436" s="1"/>
      <c r="E436" s="1"/>
      <c r="F436" s="1"/>
      <c r="G436" s="1"/>
      <c r="H436" s="1"/>
      <c r="I436" s="31"/>
      <c r="J436" s="31"/>
      <c r="K436" s="31"/>
    </row>
    <row r="437" spans="1:11" ht="15.75">
      <c r="A437" s="1"/>
      <c r="B437" s="1"/>
      <c r="C437" s="72"/>
      <c r="D437" s="1"/>
      <c r="E437" s="1"/>
      <c r="F437" s="1"/>
      <c r="G437" s="1"/>
      <c r="H437" s="1"/>
      <c r="I437" s="31"/>
      <c r="J437" s="31"/>
      <c r="K437" s="31"/>
    </row>
    <row r="438" spans="1:11" ht="15.75">
      <c r="A438" s="1"/>
      <c r="B438" s="1"/>
      <c r="C438" s="72"/>
      <c r="D438" s="1"/>
      <c r="E438" s="1"/>
      <c r="F438" s="1"/>
      <c r="G438" s="1"/>
      <c r="H438" s="1"/>
      <c r="I438" s="31"/>
      <c r="J438" s="31"/>
      <c r="K438" s="31"/>
    </row>
    <row r="439" spans="1:11" ht="15.75">
      <c r="A439" s="1"/>
      <c r="B439" s="1"/>
      <c r="C439" s="72"/>
      <c r="D439" s="1"/>
      <c r="E439" s="1"/>
      <c r="F439" s="1"/>
      <c r="G439" s="1"/>
      <c r="H439" s="1"/>
      <c r="I439" s="31"/>
      <c r="J439" s="31"/>
      <c r="K439" s="31"/>
    </row>
    <row r="440" spans="1:11" ht="15.75">
      <c r="A440" s="1"/>
      <c r="B440" s="1"/>
      <c r="C440" s="72"/>
      <c r="D440" s="1"/>
      <c r="E440" s="1"/>
      <c r="F440" s="1"/>
      <c r="G440" s="1"/>
      <c r="H440" s="1"/>
      <c r="I440" s="31"/>
      <c r="J440" s="31"/>
      <c r="K440" s="31"/>
    </row>
    <row r="441" spans="1:11" ht="15.75">
      <c r="A441" s="1"/>
      <c r="B441" s="1"/>
      <c r="C441" s="72"/>
      <c r="D441" s="1"/>
      <c r="E441" s="1"/>
      <c r="F441" s="1"/>
      <c r="G441" s="1"/>
      <c r="H441" s="1"/>
      <c r="I441" s="31"/>
      <c r="J441" s="31"/>
      <c r="K441" s="31"/>
    </row>
    <row r="442" spans="1:11" ht="15.75">
      <c r="A442" s="1"/>
      <c r="B442" s="1"/>
      <c r="C442" s="72"/>
      <c r="D442" s="1"/>
      <c r="E442" s="1"/>
      <c r="F442" s="1"/>
      <c r="G442" s="1"/>
      <c r="H442" s="1"/>
      <c r="I442" s="31"/>
      <c r="J442" s="31"/>
      <c r="K442" s="31"/>
    </row>
    <row r="443" spans="1:11" ht="15.75">
      <c r="A443" s="1"/>
      <c r="B443" s="1"/>
      <c r="C443" s="72"/>
      <c r="D443" s="1"/>
      <c r="E443" s="1"/>
      <c r="F443" s="1"/>
      <c r="G443" s="1"/>
      <c r="H443" s="1"/>
      <c r="I443" s="31"/>
      <c r="J443" s="31"/>
      <c r="K443" s="31"/>
    </row>
    <row r="444" spans="1:11" ht="15.75">
      <c r="A444" s="1"/>
      <c r="B444" s="1"/>
      <c r="C444" s="72"/>
      <c r="D444" s="1"/>
      <c r="E444" s="1"/>
      <c r="F444" s="1"/>
      <c r="G444" s="1"/>
      <c r="H444" s="1"/>
      <c r="I444" s="31"/>
      <c r="J444" s="31"/>
      <c r="K444" s="31"/>
    </row>
    <row r="445" spans="1:11" ht="15.75">
      <c r="A445" s="1"/>
      <c r="B445" s="1"/>
      <c r="C445" s="72"/>
      <c r="D445" s="1"/>
      <c r="E445" s="1"/>
      <c r="F445" s="1"/>
      <c r="G445" s="1"/>
      <c r="H445" s="1"/>
      <c r="I445" s="31"/>
      <c r="J445" s="31"/>
      <c r="K445" s="31"/>
    </row>
    <row r="446" spans="1:11" ht="15.75">
      <c r="A446" s="1"/>
      <c r="B446" s="1"/>
      <c r="C446" s="72"/>
      <c r="D446" s="1"/>
      <c r="E446" s="1"/>
      <c r="F446" s="1"/>
      <c r="G446" s="1"/>
      <c r="H446" s="1"/>
      <c r="I446" s="31"/>
      <c r="J446" s="31"/>
      <c r="K446" s="31"/>
    </row>
    <row r="447" spans="1:11" ht="15.75">
      <c r="A447" s="1"/>
      <c r="B447" s="1"/>
      <c r="C447" s="72"/>
      <c r="D447" s="1"/>
      <c r="E447" s="1"/>
      <c r="F447" s="1"/>
      <c r="G447" s="1"/>
      <c r="H447" s="1"/>
      <c r="I447" s="31"/>
      <c r="J447" s="31"/>
      <c r="K447" s="31"/>
    </row>
    <row r="448" spans="1:11" ht="15.75">
      <c r="A448" s="1"/>
      <c r="B448" s="1"/>
      <c r="C448" s="72"/>
      <c r="D448" s="1"/>
      <c r="E448" s="1"/>
      <c r="F448" s="1"/>
      <c r="G448" s="1"/>
      <c r="H448" s="1"/>
      <c r="I448" s="31"/>
      <c r="J448" s="31"/>
      <c r="K448" s="31"/>
    </row>
    <row r="449" spans="1:11" ht="15.75">
      <c r="A449" s="1"/>
      <c r="B449" s="1"/>
      <c r="C449" s="72"/>
      <c r="D449" s="1"/>
      <c r="E449" s="1"/>
      <c r="F449" s="1"/>
      <c r="G449" s="1"/>
      <c r="H449" s="1"/>
      <c r="I449" s="31"/>
      <c r="J449" s="31"/>
      <c r="K449" s="31"/>
    </row>
    <row r="450" spans="1:11" ht="15.75">
      <c r="A450" s="1"/>
      <c r="B450" s="1"/>
      <c r="C450" s="72"/>
      <c r="D450" s="1"/>
      <c r="E450" s="1"/>
      <c r="F450" s="1"/>
      <c r="G450" s="1"/>
      <c r="H450" s="1"/>
      <c r="I450" s="31"/>
      <c r="J450" s="31"/>
      <c r="K450" s="31"/>
    </row>
    <row r="451" spans="1:11" ht="15.75">
      <c r="A451" s="1"/>
      <c r="B451" s="1"/>
      <c r="C451" s="72"/>
      <c r="D451" s="1"/>
      <c r="E451" s="1"/>
      <c r="F451" s="1"/>
      <c r="G451" s="1"/>
      <c r="H451" s="1"/>
      <c r="I451" s="31"/>
      <c r="J451" s="31"/>
      <c r="K451" s="31"/>
    </row>
    <row r="452" spans="1:11" ht="15.75">
      <c r="A452" s="1"/>
      <c r="B452" s="1"/>
      <c r="C452" s="72"/>
      <c r="D452" s="1"/>
      <c r="E452" s="1"/>
      <c r="F452" s="1"/>
      <c r="G452" s="1"/>
      <c r="H452" s="1"/>
      <c r="I452" s="31"/>
      <c r="J452" s="31"/>
      <c r="K452" s="31"/>
    </row>
    <row r="453" spans="1:11" ht="15.75">
      <c r="A453" s="1"/>
      <c r="B453" s="1"/>
      <c r="C453" s="72"/>
      <c r="D453" s="1"/>
      <c r="E453" s="1"/>
      <c r="F453" s="1"/>
      <c r="G453" s="1"/>
      <c r="H453" s="1"/>
      <c r="I453" s="31"/>
      <c r="J453" s="31"/>
      <c r="K453" s="31"/>
    </row>
    <row r="454" spans="1:11" ht="15.75">
      <c r="A454" s="1"/>
      <c r="B454" s="1"/>
      <c r="C454" s="72"/>
      <c r="D454" s="1"/>
      <c r="E454" s="1"/>
      <c r="F454" s="1"/>
      <c r="G454" s="1"/>
      <c r="H454" s="1"/>
      <c r="I454" s="31"/>
      <c r="J454" s="31"/>
      <c r="K454" s="31"/>
    </row>
    <row r="455" spans="1:11" ht="15.75">
      <c r="A455" s="1"/>
      <c r="B455" s="1"/>
      <c r="C455" s="72"/>
      <c r="D455" s="1"/>
      <c r="E455" s="1"/>
      <c r="F455" s="1"/>
      <c r="G455" s="1"/>
      <c r="H455" s="1"/>
      <c r="I455" s="31"/>
      <c r="J455" s="31"/>
      <c r="K455" s="31"/>
    </row>
    <row r="456" spans="1:11" ht="15.75">
      <c r="A456" s="1"/>
      <c r="B456" s="1"/>
      <c r="C456" s="72"/>
      <c r="D456" s="1"/>
      <c r="E456" s="1"/>
      <c r="F456" s="1"/>
      <c r="G456" s="1"/>
      <c r="H456" s="1"/>
      <c r="I456" s="31"/>
      <c r="J456" s="31"/>
      <c r="K456" s="31"/>
    </row>
    <row r="457" spans="1:11" ht="15.75">
      <c r="A457" s="1"/>
      <c r="B457" s="1"/>
      <c r="C457" s="72"/>
      <c r="D457" s="1"/>
      <c r="E457" s="1"/>
      <c r="F457" s="1"/>
      <c r="G457" s="1"/>
      <c r="H457" s="1"/>
      <c r="I457" s="31"/>
      <c r="J457" s="31"/>
      <c r="K457" s="31"/>
    </row>
    <row r="458" spans="1:11" ht="15.75">
      <c r="A458" s="1"/>
      <c r="B458" s="1"/>
      <c r="C458" s="72"/>
      <c r="D458" s="1"/>
      <c r="E458" s="1"/>
      <c r="F458" s="1"/>
      <c r="G458" s="1"/>
      <c r="H458" s="1"/>
      <c r="I458" s="31"/>
      <c r="J458" s="31"/>
      <c r="K458" s="31"/>
    </row>
    <row r="459" spans="1:11" ht="15.75">
      <c r="A459" s="1"/>
      <c r="B459" s="1"/>
      <c r="C459" s="72"/>
      <c r="D459" s="1"/>
      <c r="E459" s="1"/>
      <c r="F459" s="1"/>
      <c r="G459" s="1"/>
      <c r="H459" s="1"/>
      <c r="I459" s="31"/>
      <c r="J459" s="31"/>
      <c r="K459" s="31"/>
    </row>
    <row r="460" spans="1:11" ht="15.75">
      <c r="A460" s="1"/>
      <c r="B460" s="1"/>
      <c r="C460" s="72"/>
      <c r="D460" s="1"/>
      <c r="E460" s="1"/>
      <c r="F460" s="1"/>
      <c r="G460" s="1"/>
      <c r="H460" s="1"/>
      <c r="I460" s="31"/>
      <c r="J460" s="31"/>
      <c r="K460" s="31"/>
    </row>
    <row r="461" spans="1:11" ht="15.75">
      <c r="A461" s="1"/>
      <c r="B461" s="1"/>
      <c r="C461" s="72"/>
      <c r="D461" s="1"/>
      <c r="E461" s="1"/>
      <c r="F461" s="1"/>
      <c r="G461" s="1"/>
      <c r="H461" s="1"/>
      <c r="I461" s="31"/>
      <c r="J461" s="31"/>
      <c r="K461" s="31"/>
    </row>
    <row r="462" spans="1:11" ht="15.75">
      <c r="A462" s="1"/>
      <c r="B462" s="1"/>
      <c r="C462" s="72"/>
      <c r="D462" s="1"/>
      <c r="E462" s="1"/>
      <c r="F462" s="1"/>
      <c r="G462" s="1"/>
      <c r="H462" s="1"/>
      <c r="I462" s="31"/>
      <c r="J462" s="31"/>
      <c r="K462" s="31"/>
    </row>
    <row r="463" spans="1:11" ht="15.75">
      <c r="A463" s="1"/>
      <c r="B463" s="1"/>
      <c r="C463" s="72"/>
      <c r="D463" s="1"/>
      <c r="E463" s="1"/>
      <c r="F463" s="1"/>
      <c r="G463" s="1"/>
      <c r="H463" s="1"/>
      <c r="I463" s="31"/>
      <c r="J463" s="31"/>
      <c r="K463" s="31"/>
    </row>
    <row r="464" spans="1:11" ht="15.75">
      <c r="A464" s="1"/>
      <c r="B464" s="1"/>
      <c r="C464" s="72"/>
      <c r="D464" s="1"/>
      <c r="E464" s="1"/>
      <c r="F464" s="1"/>
      <c r="G464" s="1"/>
      <c r="H464" s="1"/>
      <c r="I464" s="31"/>
      <c r="J464" s="31"/>
      <c r="K464" s="31"/>
    </row>
    <row r="465" spans="1:11" ht="15.75">
      <c r="A465" s="1"/>
      <c r="B465" s="1"/>
      <c r="C465" s="72"/>
      <c r="D465" s="1"/>
      <c r="E465" s="1"/>
      <c r="F465" s="1"/>
      <c r="G465" s="1"/>
      <c r="H465" s="1"/>
      <c r="I465" s="31"/>
      <c r="J465" s="31"/>
      <c r="K465" s="31"/>
    </row>
    <row r="466" spans="1:11" ht="15.75">
      <c r="A466" s="1"/>
      <c r="B466" s="1"/>
      <c r="C466" s="72"/>
      <c r="D466" s="1"/>
      <c r="E466" s="1"/>
      <c r="F466" s="1"/>
      <c r="G466" s="1"/>
      <c r="H466" s="1"/>
      <c r="I466" s="31"/>
      <c r="J466" s="31"/>
      <c r="K466" s="31"/>
    </row>
    <row r="467" spans="1:11" ht="15.75">
      <c r="A467" s="1"/>
      <c r="B467" s="1"/>
      <c r="C467" s="72"/>
      <c r="D467" s="1"/>
      <c r="E467" s="1"/>
      <c r="F467" s="1"/>
      <c r="G467" s="1"/>
      <c r="H467" s="1"/>
      <c r="I467" s="31"/>
      <c r="J467" s="31"/>
      <c r="K467" s="31"/>
    </row>
    <row r="468" spans="1:11" ht="15.75">
      <c r="A468" s="1"/>
      <c r="B468" s="1"/>
      <c r="C468" s="72"/>
      <c r="D468" s="1"/>
      <c r="E468" s="1"/>
      <c r="F468" s="1"/>
      <c r="G468" s="1"/>
      <c r="H468" s="1"/>
      <c r="I468" s="31"/>
      <c r="J468" s="31"/>
      <c r="K468" s="31"/>
    </row>
    <row r="469" spans="1:11" ht="15.75">
      <c r="A469" s="1"/>
      <c r="B469" s="1"/>
      <c r="C469" s="72"/>
      <c r="D469" s="1"/>
      <c r="E469" s="1"/>
      <c r="F469" s="1"/>
      <c r="G469" s="1"/>
      <c r="H469" s="1"/>
      <c r="I469" s="31"/>
      <c r="J469" s="31"/>
      <c r="K469" s="31"/>
    </row>
    <row r="470" spans="1:11" ht="15.75">
      <c r="A470" s="1"/>
      <c r="B470" s="1"/>
      <c r="C470" s="72"/>
      <c r="D470" s="1"/>
      <c r="E470" s="1"/>
      <c r="F470" s="1"/>
      <c r="G470" s="1"/>
      <c r="H470" s="1"/>
      <c r="I470" s="31"/>
      <c r="J470" s="31"/>
      <c r="K470" s="31"/>
    </row>
    <row r="471" spans="1:11" ht="15.75">
      <c r="A471" s="1"/>
      <c r="B471" s="1"/>
      <c r="C471" s="72"/>
      <c r="D471" s="1"/>
      <c r="E471" s="1"/>
      <c r="F471" s="1"/>
      <c r="G471" s="1"/>
      <c r="H471" s="1"/>
      <c r="I471" s="31"/>
      <c r="J471" s="31"/>
      <c r="K471" s="31"/>
    </row>
    <row r="472" spans="1:11" ht="15.75">
      <c r="A472" s="1"/>
      <c r="B472" s="1"/>
      <c r="C472" s="72"/>
      <c r="D472" s="1"/>
      <c r="E472" s="1"/>
      <c r="F472" s="1"/>
      <c r="G472" s="1"/>
      <c r="H472" s="1"/>
      <c r="I472" s="31"/>
      <c r="J472" s="31"/>
      <c r="K472" s="31"/>
    </row>
    <row r="473" spans="1:11" ht="15.75">
      <c r="A473" s="1"/>
      <c r="B473" s="1"/>
      <c r="C473" s="72"/>
      <c r="D473" s="1"/>
      <c r="E473" s="1"/>
      <c r="F473" s="1"/>
      <c r="G473" s="1"/>
      <c r="H473" s="1"/>
      <c r="I473" s="31"/>
      <c r="J473" s="31"/>
      <c r="K473" s="31"/>
    </row>
    <row r="474" spans="1:11" ht="15.75">
      <c r="A474" s="1"/>
      <c r="B474" s="1"/>
      <c r="C474" s="72"/>
      <c r="D474" s="1"/>
      <c r="E474" s="1"/>
      <c r="F474" s="1"/>
      <c r="G474" s="1"/>
      <c r="H474" s="1"/>
      <c r="I474" s="31"/>
      <c r="J474" s="31"/>
      <c r="K474" s="31"/>
    </row>
    <row r="475" spans="1:11" ht="15.75">
      <c r="A475" s="1"/>
      <c r="B475" s="1"/>
      <c r="C475" s="74"/>
      <c r="D475" s="1"/>
      <c r="E475" s="1"/>
      <c r="F475" s="1"/>
      <c r="G475" s="1"/>
      <c r="H475" s="1"/>
      <c r="I475" s="31"/>
      <c r="J475" s="31"/>
      <c r="K475" s="31"/>
    </row>
    <row r="476" spans="1:11" ht="15.75">
      <c r="A476" s="1"/>
      <c r="B476" s="1"/>
      <c r="C476" s="1"/>
      <c r="D476" s="1"/>
      <c r="E476" s="1"/>
      <c r="F476" s="1"/>
      <c r="G476" s="1"/>
      <c r="H476" s="1"/>
      <c r="I476" s="31"/>
      <c r="J476" s="31"/>
      <c r="K476" s="31"/>
    </row>
    <row r="477" spans="1:11" ht="15.75">
      <c r="A477" s="1"/>
      <c r="B477" s="1"/>
      <c r="C477" s="1"/>
      <c r="D477" s="1"/>
      <c r="E477" s="1"/>
      <c r="F477" s="1"/>
      <c r="G477" s="1"/>
      <c r="H477" s="1"/>
      <c r="I477" s="31"/>
      <c r="J477" s="31"/>
      <c r="K477" s="31"/>
    </row>
    <row r="478" spans="1:11" ht="15.75">
      <c r="A478" s="1"/>
      <c r="B478" s="1"/>
      <c r="C478" s="1"/>
      <c r="D478" s="1"/>
      <c r="E478" s="1"/>
      <c r="F478" s="1"/>
      <c r="G478" s="1"/>
      <c r="H478" s="1"/>
      <c r="I478" s="31"/>
      <c r="J478" s="31"/>
      <c r="K478" s="31"/>
    </row>
    <row r="479" spans="1:11" ht="15.75">
      <c r="A479" s="1"/>
      <c r="B479" s="1"/>
      <c r="C479" s="1"/>
      <c r="D479" s="1"/>
      <c r="E479" s="1"/>
      <c r="F479" s="1"/>
      <c r="G479" s="1"/>
      <c r="H479" s="1"/>
      <c r="I479" s="31"/>
      <c r="J479" s="31"/>
      <c r="K479" s="31"/>
    </row>
    <row r="480" spans="1:11" ht="15.75">
      <c r="A480" s="1"/>
      <c r="B480" s="1"/>
      <c r="C480" s="1"/>
      <c r="D480" s="1"/>
      <c r="E480" s="1"/>
      <c r="F480" s="1"/>
      <c r="G480" s="1"/>
      <c r="H480" s="1"/>
      <c r="I480" s="31"/>
      <c r="J480" s="31"/>
      <c r="K480" s="31"/>
    </row>
    <row r="481" spans="1:11" ht="15.75">
      <c r="A481" s="1"/>
      <c r="B481" s="1"/>
      <c r="C481" s="1"/>
      <c r="D481" s="1"/>
      <c r="E481" s="1"/>
      <c r="F481" s="1"/>
      <c r="G481" s="1"/>
      <c r="H481" s="1"/>
      <c r="I481" s="31"/>
      <c r="J481" s="31"/>
      <c r="K481" s="31"/>
    </row>
    <row r="482" spans="1:11" ht="15.75">
      <c r="A482" s="1"/>
      <c r="B482" s="1"/>
      <c r="C482" s="1"/>
      <c r="D482" s="1"/>
      <c r="E482" s="1"/>
      <c r="F482" s="1"/>
      <c r="G482" s="1"/>
      <c r="H482" s="1"/>
      <c r="I482" s="31"/>
      <c r="J482" s="31"/>
      <c r="K482" s="31"/>
    </row>
    <row r="483" spans="1:11" ht="15.75">
      <c r="A483" s="1"/>
      <c r="B483" s="1"/>
      <c r="C483" s="1"/>
      <c r="D483" s="1"/>
      <c r="E483" s="1"/>
      <c r="F483" s="1"/>
      <c r="G483" s="1"/>
      <c r="H483" s="1"/>
      <c r="I483" s="31"/>
      <c r="J483" s="31"/>
      <c r="K483" s="31"/>
    </row>
    <row r="484" spans="1:11" ht="15.75">
      <c r="A484" s="1"/>
      <c r="B484" s="1"/>
      <c r="C484" s="1"/>
      <c r="D484" s="1"/>
      <c r="E484" s="1"/>
      <c r="F484" s="1"/>
      <c r="G484" s="1"/>
      <c r="H484" s="1"/>
      <c r="I484" s="31"/>
      <c r="J484" s="31"/>
      <c r="K484" s="31"/>
    </row>
    <row r="485" spans="1:11" ht="15.75">
      <c r="A485" s="1"/>
      <c r="B485" s="1"/>
      <c r="C485" s="1"/>
      <c r="D485" s="1"/>
      <c r="E485" s="1"/>
      <c r="F485" s="1"/>
      <c r="G485" s="1"/>
      <c r="H485" s="1"/>
      <c r="I485" s="31"/>
      <c r="J485" s="31"/>
      <c r="K485" s="31"/>
    </row>
    <row r="486" spans="1:11" ht="15.75">
      <c r="A486" s="1"/>
      <c r="B486" s="1"/>
      <c r="C486" s="1"/>
      <c r="D486" s="1"/>
      <c r="E486" s="1"/>
      <c r="F486" s="1"/>
      <c r="G486" s="1"/>
      <c r="H486" s="1"/>
      <c r="I486" s="31"/>
      <c r="J486" s="31"/>
      <c r="K486" s="31"/>
    </row>
    <row r="487" spans="1:11" ht="15.75">
      <c r="A487" s="1"/>
      <c r="B487" s="1"/>
      <c r="C487" s="1"/>
      <c r="D487" s="1"/>
      <c r="E487" s="1"/>
      <c r="F487" s="1"/>
      <c r="G487" s="1"/>
      <c r="H487" s="1"/>
      <c r="I487" s="31"/>
      <c r="J487" s="31"/>
      <c r="K487" s="31"/>
    </row>
    <row r="488" spans="1:11" ht="15.75">
      <c r="A488" s="1"/>
      <c r="B488" s="1"/>
      <c r="C488" s="1"/>
      <c r="D488" s="1"/>
      <c r="E488" s="1"/>
      <c r="F488" s="1"/>
      <c r="G488" s="1"/>
      <c r="H488" s="1"/>
      <c r="I488" s="31"/>
      <c r="J488" s="31"/>
      <c r="K488" s="31"/>
    </row>
    <row r="489" spans="1:11" ht="15.75">
      <c r="A489" s="1"/>
      <c r="B489" s="1"/>
      <c r="C489" s="1"/>
      <c r="D489" s="1"/>
      <c r="E489" s="1"/>
      <c r="F489" s="1"/>
      <c r="G489" s="1"/>
      <c r="H489" s="1"/>
      <c r="I489" s="31"/>
      <c r="J489" s="31"/>
      <c r="K489" s="31"/>
    </row>
    <row r="490" spans="1:11" ht="15.75">
      <c r="A490" s="1"/>
      <c r="B490" s="1"/>
      <c r="C490" s="1"/>
      <c r="D490" s="1"/>
      <c r="E490" s="1"/>
      <c r="F490" s="1"/>
      <c r="G490" s="1"/>
      <c r="H490" s="1"/>
      <c r="I490" s="31"/>
      <c r="J490" s="31"/>
      <c r="K490" s="31"/>
    </row>
    <row r="491" spans="1:11" ht="15.75">
      <c r="A491" s="1"/>
      <c r="B491" s="1"/>
      <c r="C491" s="1"/>
      <c r="D491" s="1"/>
      <c r="E491" s="1"/>
      <c r="F491" s="1"/>
      <c r="G491" s="1"/>
      <c r="H491" s="1"/>
      <c r="I491" s="31"/>
      <c r="J491" s="31"/>
      <c r="K491" s="31"/>
    </row>
    <row r="492" spans="1:11" ht="15.75">
      <c r="A492" s="1"/>
      <c r="B492" s="1"/>
      <c r="C492" s="1"/>
      <c r="D492" s="1"/>
      <c r="E492" s="1"/>
      <c r="F492" s="1"/>
      <c r="G492" s="1"/>
      <c r="H492" s="1"/>
      <c r="I492" s="31"/>
      <c r="J492" s="31"/>
      <c r="K492" s="31"/>
    </row>
    <row r="493" spans="1:11" ht="15.75">
      <c r="A493" s="1"/>
      <c r="B493" s="1"/>
      <c r="C493" s="1"/>
      <c r="D493" s="1"/>
      <c r="E493" s="1"/>
      <c r="F493" s="1"/>
      <c r="G493" s="1"/>
      <c r="H493" s="1"/>
      <c r="I493" s="31"/>
      <c r="J493" s="31"/>
      <c r="K493" s="31"/>
    </row>
    <row r="494" spans="1:11" ht="15.75">
      <c r="A494" s="1"/>
      <c r="B494" s="1"/>
      <c r="C494" s="1"/>
      <c r="D494" s="1"/>
      <c r="E494" s="1"/>
      <c r="F494" s="1"/>
      <c r="G494" s="1"/>
      <c r="H494" s="1"/>
      <c r="I494" s="31"/>
      <c r="J494" s="31"/>
      <c r="K494" s="31"/>
    </row>
    <row r="495" spans="1:11" ht="15.75">
      <c r="A495" s="1"/>
      <c r="B495" s="1"/>
      <c r="C495" s="1"/>
      <c r="D495" s="1"/>
      <c r="E495" s="1"/>
      <c r="F495" s="1"/>
      <c r="G495" s="1"/>
      <c r="H495" s="1"/>
      <c r="I495" s="31"/>
      <c r="J495" s="31"/>
      <c r="K495" s="31"/>
    </row>
    <row r="496" spans="1:11" ht="15.75">
      <c r="A496" s="1"/>
      <c r="B496" s="1"/>
      <c r="C496" s="1"/>
      <c r="D496" s="1"/>
      <c r="E496" s="1"/>
      <c r="F496" s="1"/>
      <c r="G496" s="1"/>
      <c r="H496" s="1"/>
      <c r="I496" s="31"/>
      <c r="J496" s="31"/>
      <c r="K496" s="31"/>
    </row>
    <row r="497" spans="1:11" ht="15.75">
      <c r="A497" s="1"/>
      <c r="B497" s="1"/>
      <c r="C497" s="1"/>
      <c r="D497" s="1"/>
      <c r="E497" s="1"/>
      <c r="F497" s="1"/>
      <c r="G497" s="1"/>
      <c r="H497" s="1"/>
      <c r="I497" s="31"/>
      <c r="J497" s="31"/>
      <c r="K497" s="31"/>
    </row>
    <row r="498" spans="1:11" ht="15.75">
      <c r="A498" s="1"/>
      <c r="B498" s="1"/>
      <c r="C498" s="1"/>
      <c r="D498" s="1"/>
      <c r="E498" s="1"/>
      <c r="F498" s="1"/>
      <c r="G498" s="1"/>
      <c r="H498" s="1"/>
      <c r="I498" s="31"/>
      <c r="J498" s="31"/>
      <c r="K498" s="31"/>
    </row>
    <row r="499" spans="1:11" ht="15.75">
      <c r="A499" s="1"/>
      <c r="B499" s="1"/>
      <c r="C499" s="1"/>
      <c r="D499" s="1"/>
      <c r="E499" s="1"/>
      <c r="F499" s="1"/>
      <c r="G499" s="1"/>
      <c r="H499" s="1"/>
      <c r="I499" s="31"/>
      <c r="J499" s="31"/>
      <c r="K499" s="31"/>
    </row>
    <row r="500" spans="1:11" ht="15.75">
      <c r="A500" s="1"/>
      <c r="B500" s="1"/>
      <c r="C500" s="1"/>
      <c r="D500" s="1"/>
      <c r="E500" s="1"/>
      <c r="F500" s="1"/>
      <c r="G500" s="1"/>
      <c r="H500" s="1"/>
      <c r="I500" s="31"/>
      <c r="J500" s="31"/>
      <c r="K500" s="31"/>
    </row>
    <row r="501" spans="1:11" ht="15.75">
      <c r="A501" s="1"/>
      <c r="B501" s="1"/>
      <c r="C501" s="1"/>
      <c r="D501" s="1"/>
      <c r="E501" s="1"/>
      <c r="F501" s="1"/>
      <c r="G501" s="1"/>
      <c r="H501" s="1"/>
      <c r="I501" s="31"/>
      <c r="J501" s="31"/>
      <c r="K501" s="31"/>
    </row>
    <row r="502" spans="1:11" ht="15.75">
      <c r="A502" s="1"/>
      <c r="B502" s="1"/>
      <c r="C502" s="1"/>
      <c r="D502" s="1"/>
      <c r="E502" s="1"/>
      <c r="F502" s="1"/>
      <c r="G502" s="1"/>
      <c r="H502" s="1"/>
      <c r="I502" s="31"/>
      <c r="J502" s="31"/>
      <c r="K502" s="31"/>
    </row>
    <row r="503" spans="1:11" ht="15.75">
      <c r="A503" s="1"/>
      <c r="B503" s="1"/>
      <c r="C503" s="1"/>
      <c r="D503" s="1"/>
      <c r="E503" s="1"/>
      <c r="F503" s="1"/>
      <c r="G503" s="1"/>
      <c r="H503" s="1"/>
      <c r="I503" s="31"/>
      <c r="J503" s="31"/>
      <c r="K503" s="31"/>
    </row>
    <row r="504" spans="1:11" ht="15.75">
      <c r="A504" s="1"/>
      <c r="B504" s="1"/>
      <c r="C504" s="1"/>
      <c r="D504" s="1"/>
      <c r="E504" s="1"/>
      <c r="F504" s="1"/>
      <c r="G504" s="1"/>
      <c r="H504" s="1"/>
      <c r="I504" s="31"/>
      <c r="J504" s="31"/>
      <c r="K504" s="31"/>
    </row>
    <row r="505" spans="1:11" ht="15.75">
      <c r="A505" s="1"/>
      <c r="B505" s="1"/>
      <c r="C505" s="1"/>
      <c r="D505" s="1"/>
      <c r="E505" s="1"/>
      <c r="F505" s="1"/>
      <c r="G505" s="1"/>
      <c r="H505" s="1"/>
      <c r="I505" s="31"/>
      <c r="J505" s="31"/>
      <c r="K505" s="31"/>
    </row>
    <row r="506" spans="1:11" ht="15.75">
      <c r="A506" s="1"/>
      <c r="B506" s="1"/>
      <c r="C506" s="1"/>
      <c r="D506" s="1"/>
      <c r="E506" s="1"/>
      <c r="F506" s="1"/>
      <c r="G506" s="1"/>
      <c r="H506" s="1"/>
      <c r="I506" s="31"/>
      <c r="J506" s="31"/>
      <c r="K506" s="31"/>
    </row>
    <row r="507" spans="1:11" ht="15.75">
      <c r="A507" s="1"/>
      <c r="B507" s="1"/>
      <c r="C507" s="1"/>
      <c r="D507" s="1"/>
      <c r="E507" s="1"/>
      <c r="F507" s="1"/>
      <c r="G507" s="1"/>
      <c r="H507" s="1"/>
      <c r="I507" s="31"/>
      <c r="J507" s="31"/>
      <c r="K507" s="31"/>
    </row>
    <row r="508" spans="1:11" ht="15.75">
      <c r="A508" s="1"/>
      <c r="B508" s="1"/>
      <c r="C508" s="1"/>
      <c r="D508" s="1"/>
      <c r="E508" s="1"/>
      <c r="F508" s="1"/>
      <c r="G508" s="1"/>
      <c r="H508" s="1"/>
      <c r="I508" s="31"/>
      <c r="J508" s="31"/>
      <c r="K508" s="31"/>
    </row>
    <row r="509" spans="1:11" ht="15.75">
      <c r="A509" s="1"/>
      <c r="B509" s="1"/>
      <c r="C509" s="1"/>
      <c r="D509" s="1"/>
      <c r="E509" s="1"/>
      <c r="F509" s="1"/>
      <c r="G509" s="1"/>
      <c r="H509" s="1"/>
      <c r="I509" s="31"/>
      <c r="J509" s="31"/>
      <c r="K509" s="31"/>
    </row>
    <row r="510" spans="1:11" ht="15.75">
      <c r="A510" s="1"/>
      <c r="B510" s="1"/>
      <c r="C510" s="1"/>
      <c r="D510" s="1"/>
      <c r="E510" s="1"/>
      <c r="F510" s="1"/>
      <c r="G510" s="1"/>
      <c r="H510" s="1"/>
      <c r="I510" s="31"/>
      <c r="J510" s="31"/>
      <c r="K510" s="31"/>
    </row>
    <row r="511" spans="1:11" ht="15.75">
      <c r="A511" s="1"/>
      <c r="B511" s="1"/>
      <c r="C511" s="1"/>
      <c r="D511" s="1"/>
      <c r="E511" s="1"/>
      <c r="F511" s="1"/>
      <c r="G511" s="1"/>
      <c r="H511" s="1"/>
      <c r="I511" s="31"/>
      <c r="J511" s="31"/>
      <c r="K511" s="31"/>
    </row>
    <row r="512" spans="1:11" ht="15.75">
      <c r="A512" s="1"/>
      <c r="B512" s="1"/>
      <c r="C512" s="1"/>
      <c r="D512" s="1"/>
      <c r="E512" s="1"/>
      <c r="F512" s="1"/>
      <c r="G512" s="1"/>
      <c r="H512" s="1"/>
      <c r="I512" s="31"/>
      <c r="J512" s="31"/>
      <c r="K512" s="31"/>
    </row>
    <row r="513" spans="1:11" ht="15.75">
      <c r="A513" s="1"/>
      <c r="B513" s="1"/>
      <c r="C513" s="1"/>
      <c r="D513" s="1"/>
      <c r="E513" s="1"/>
      <c r="F513" s="1"/>
      <c r="G513" s="1"/>
      <c r="H513" s="1"/>
      <c r="I513" s="31"/>
      <c r="J513" s="31"/>
      <c r="K513" s="31"/>
    </row>
    <row r="514" spans="1:11" ht="15.75">
      <c r="A514" s="1"/>
      <c r="B514" s="1"/>
      <c r="C514" s="1"/>
      <c r="D514" s="1"/>
      <c r="E514" s="1"/>
      <c r="F514" s="1"/>
      <c r="G514" s="1"/>
      <c r="H514" s="1"/>
      <c r="I514" s="31"/>
      <c r="J514" s="31"/>
      <c r="K514" s="31"/>
    </row>
    <row r="515" spans="1:11" ht="15.75">
      <c r="A515" s="1"/>
      <c r="B515" s="1"/>
      <c r="C515" s="1"/>
      <c r="D515" s="1"/>
      <c r="E515" s="1"/>
      <c r="F515" s="1"/>
      <c r="G515" s="1"/>
      <c r="H515" s="1"/>
      <c r="I515" s="31"/>
      <c r="J515" s="31"/>
      <c r="K515" s="31"/>
    </row>
    <row r="516" spans="1:11" ht="15.75">
      <c r="A516" s="1"/>
      <c r="B516" s="1"/>
      <c r="C516" s="1"/>
      <c r="D516" s="1"/>
      <c r="E516" s="1"/>
      <c r="F516" s="1"/>
      <c r="G516" s="1"/>
      <c r="H516" s="1"/>
      <c r="I516" s="31"/>
      <c r="J516" s="31"/>
      <c r="K516" s="31"/>
    </row>
    <row r="517" spans="1:11" ht="15.75">
      <c r="A517" s="1"/>
      <c r="B517" s="1"/>
      <c r="C517" s="1"/>
      <c r="D517" s="1"/>
      <c r="E517" s="1"/>
      <c r="F517" s="1"/>
      <c r="G517" s="1"/>
      <c r="H517" s="1"/>
      <c r="I517" s="31"/>
      <c r="J517" s="31"/>
      <c r="K517" s="31"/>
    </row>
    <row r="518" spans="1:11" ht="15.75">
      <c r="A518" s="1"/>
      <c r="B518" s="1"/>
      <c r="C518" s="1"/>
      <c r="D518" s="1"/>
      <c r="E518" s="1"/>
      <c r="F518" s="1"/>
      <c r="G518" s="1"/>
      <c r="H518" s="1"/>
      <c r="I518" s="31"/>
      <c r="J518" s="31"/>
      <c r="K518" s="31"/>
    </row>
    <row r="519" spans="1:11" ht="15.75">
      <c r="A519" s="1"/>
      <c r="B519" s="1"/>
      <c r="C519" s="1"/>
      <c r="D519" s="1"/>
      <c r="E519" s="1"/>
      <c r="F519" s="1"/>
      <c r="G519" s="1"/>
      <c r="H519" s="1"/>
      <c r="I519" s="31"/>
      <c r="J519" s="31"/>
      <c r="K519" s="31"/>
    </row>
    <row r="520" spans="1:11" ht="15.75">
      <c r="A520" s="1"/>
      <c r="B520" s="1"/>
      <c r="C520" s="1"/>
      <c r="D520" s="1"/>
      <c r="E520" s="1"/>
      <c r="F520" s="1"/>
      <c r="G520" s="1"/>
      <c r="H520" s="1"/>
      <c r="I520" s="31"/>
      <c r="J520" s="31"/>
      <c r="K520" s="31"/>
    </row>
    <row r="521" spans="1:11" ht="15.75">
      <c r="A521" s="1"/>
      <c r="B521" s="1"/>
      <c r="C521" s="1"/>
      <c r="D521" s="1"/>
      <c r="E521" s="1"/>
      <c r="F521" s="1"/>
      <c r="G521" s="1"/>
      <c r="H521" s="1"/>
      <c r="I521" s="31"/>
      <c r="J521" s="31"/>
      <c r="K521" s="31"/>
    </row>
    <row r="522" spans="1:11" ht="15.75">
      <c r="A522" s="1"/>
      <c r="B522" s="1"/>
      <c r="C522" s="1"/>
      <c r="D522" s="1"/>
      <c r="E522" s="1"/>
      <c r="F522" s="1"/>
      <c r="G522" s="1"/>
      <c r="H522" s="1"/>
      <c r="I522" s="31"/>
      <c r="J522" s="31"/>
      <c r="K522" s="31"/>
    </row>
    <row r="523" spans="1:11" ht="15.75">
      <c r="A523" s="1"/>
      <c r="B523" s="1"/>
      <c r="C523" s="1"/>
      <c r="D523" s="1"/>
      <c r="E523" s="1"/>
      <c r="F523" s="1"/>
      <c r="G523" s="1"/>
      <c r="H523" s="1"/>
      <c r="I523" s="31"/>
      <c r="J523" s="31"/>
      <c r="K523" s="31"/>
    </row>
    <row r="524" spans="1:11" ht="15.75">
      <c r="A524" s="1"/>
      <c r="B524" s="1"/>
      <c r="C524" s="1"/>
      <c r="D524" s="1"/>
      <c r="E524" s="1"/>
      <c r="F524" s="1"/>
      <c r="G524" s="1"/>
      <c r="H524" s="1"/>
      <c r="I524" s="31"/>
      <c r="J524" s="31"/>
      <c r="K524" s="31"/>
    </row>
    <row r="525" spans="1:11" ht="15.75">
      <c r="A525" s="1"/>
      <c r="B525" s="1"/>
      <c r="C525" s="1"/>
      <c r="D525" s="1"/>
      <c r="E525" s="1"/>
      <c r="F525" s="1"/>
      <c r="G525" s="1"/>
      <c r="H525" s="1"/>
      <c r="I525" s="31"/>
      <c r="J525" s="31"/>
      <c r="K525" s="31"/>
    </row>
    <row r="526" spans="1:11" ht="15.75">
      <c r="A526" s="1"/>
      <c r="B526" s="1"/>
      <c r="C526" s="1"/>
      <c r="D526" s="1"/>
      <c r="E526" s="1"/>
      <c r="F526" s="1"/>
      <c r="G526" s="1"/>
      <c r="H526" s="1"/>
      <c r="I526" s="31"/>
      <c r="J526" s="31"/>
      <c r="K526" s="31"/>
    </row>
    <row r="527" spans="1:11" ht="15.75">
      <c r="A527" s="1"/>
      <c r="B527" s="1"/>
      <c r="C527" s="1"/>
      <c r="D527" s="1"/>
      <c r="E527" s="1"/>
      <c r="F527" s="1"/>
      <c r="G527" s="1"/>
      <c r="H527" s="1"/>
      <c r="I527" s="31"/>
      <c r="J527" s="31"/>
      <c r="K527" s="31"/>
    </row>
    <row r="528" spans="1:11" ht="15.75">
      <c r="A528" s="1"/>
      <c r="B528" s="1"/>
      <c r="C528" s="1"/>
      <c r="D528" s="1"/>
      <c r="E528" s="1"/>
      <c r="F528" s="1"/>
      <c r="G528" s="1"/>
      <c r="H528" s="1"/>
      <c r="I528" s="31"/>
      <c r="J528" s="31"/>
      <c r="K528" s="31"/>
    </row>
    <row r="529" spans="1:11" ht="15.75">
      <c r="A529" s="1"/>
      <c r="B529" s="1"/>
      <c r="C529" s="1"/>
      <c r="D529" s="1"/>
      <c r="E529" s="1"/>
      <c r="F529" s="1"/>
      <c r="G529" s="1"/>
      <c r="H529" s="1"/>
      <c r="I529" s="31"/>
      <c r="J529" s="31"/>
      <c r="K529" s="31"/>
    </row>
    <row r="530" spans="1:11" ht="15.75">
      <c r="A530" s="1"/>
      <c r="B530" s="1"/>
      <c r="C530" s="1"/>
      <c r="D530" s="1"/>
      <c r="E530" s="1"/>
      <c r="F530" s="1"/>
      <c r="G530" s="1"/>
      <c r="H530" s="1"/>
      <c r="I530" s="31"/>
      <c r="J530" s="31"/>
      <c r="K530" s="31"/>
    </row>
    <row r="531" spans="1:11" ht="15.75">
      <c r="A531" s="1"/>
      <c r="B531" s="1"/>
      <c r="C531" s="1"/>
      <c r="D531" s="1"/>
      <c r="E531" s="1"/>
      <c r="F531" s="1"/>
      <c r="G531" s="1"/>
      <c r="H531" s="1"/>
      <c r="I531" s="31"/>
      <c r="J531" s="31"/>
      <c r="K531" s="31"/>
    </row>
    <row r="532" spans="1:11" ht="15.75">
      <c r="A532" s="1"/>
      <c r="B532" s="1"/>
      <c r="C532" s="1"/>
      <c r="D532" s="1"/>
      <c r="E532" s="1"/>
      <c r="F532" s="1"/>
      <c r="G532" s="1"/>
      <c r="H532" s="1"/>
      <c r="I532" s="31"/>
      <c r="J532" s="31"/>
      <c r="K532" s="31"/>
    </row>
    <row r="533" spans="1:11" ht="15.75">
      <c r="A533" s="1"/>
      <c r="B533" s="1"/>
      <c r="C533" s="1"/>
      <c r="D533" s="1"/>
      <c r="E533" s="1"/>
      <c r="F533" s="1"/>
      <c r="G533" s="1"/>
      <c r="H533" s="1"/>
      <c r="I533" s="31"/>
      <c r="J533" s="31"/>
      <c r="K533" s="31"/>
    </row>
    <row r="534" spans="1:11" ht="15.75">
      <c r="A534" s="1"/>
      <c r="B534" s="1"/>
      <c r="C534" s="1"/>
      <c r="D534" s="1"/>
      <c r="E534" s="1"/>
      <c r="F534" s="1"/>
      <c r="G534" s="1"/>
      <c r="H534" s="1"/>
      <c r="I534" s="31"/>
      <c r="J534" s="31"/>
      <c r="K534" s="31"/>
    </row>
    <row r="535" spans="1:11" ht="15.75">
      <c r="A535" s="1"/>
      <c r="B535" s="1"/>
      <c r="C535" s="1"/>
      <c r="D535" s="1"/>
      <c r="E535" s="1"/>
      <c r="F535" s="1"/>
      <c r="G535" s="1"/>
      <c r="H535" s="1"/>
      <c r="I535" s="31"/>
      <c r="J535" s="31"/>
      <c r="K535" s="31"/>
    </row>
    <row r="536" spans="1:11" ht="15.75">
      <c r="A536" s="1"/>
      <c r="B536" s="1"/>
      <c r="C536" s="1"/>
      <c r="D536" s="1"/>
      <c r="E536" s="1"/>
      <c r="F536" s="1"/>
      <c r="G536" s="1"/>
      <c r="H536" s="1"/>
      <c r="I536" s="31"/>
      <c r="J536" s="31"/>
      <c r="K536" s="31"/>
    </row>
    <row r="537" spans="1:11" ht="15.75">
      <c r="A537" s="1"/>
      <c r="B537" s="1"/>
      <c r="C537" s="1"/>
      <c r="D537" s="1"/>
      <c r="E537" s="1"/>
      <c r="F537" s="1"/>
      <c r="G537" s="1"/>
      <c r="H537" s="1"/>
      <c r="I537" s="31"/>
      <c r="J537" s="31"/>
      <c r="K537" s="31"/>
    </row>
    <row r="538" spans="1:11" ht="15.75">
      <c r="A538" s="1"/>
      <c r="B538" s="1"/>
      <c r="C538" s="1"/>
      <c r="D538" s="1"/>
      <c r="E538" s="1"/>
      <c r="F538" s="1"/>
      <c r="G538" s="1"/>
      <c r="H538" s="1"/>
      <c r="I538" s="31"/>
      <c r="J538" s="31"/>
      <c r="K538" s="31"/>
    </row>
    <row r="539" spans="1:11" ht="15.75">
      <c r="A539" s="1"/>
      <c r="B539" s="1"/>
      <c r="C539" s="1"/>
      <c r="D539" s="1"/>
      <c r="E539" s="1"/>
      <c r="F539" s="1"/>
      <c r="G539" s="1"/>
      <c r="H539" s="1"/>
      <c r="I539" s="31"/>
      <c r="J539" s="31"/>
      <c r="K539" s="31"/>
    </row>
    <row r="540" spans="1:11" ht="15.75">
      <c r="A540" s="1"/>
      <c r="B540" s="1"/>
      <c r="C540" s="1"/>
      <c r="D540" s="1"/>
      <c r="E540" s="1"/>
      <c r="F540" s="1"/>
      <c r="G540" s="1"/>
      <c r="H540" s="1"/>
      <c r="I540" s="31"/>
      <c r="J540" s="31"/>
      <c r="K540" s="31"/>
    </row>
    <row r="541" spans="1:11" ht="15.75">
      <c r="A541" s="1"/>
      <c r="B541" s="1"/>
      <c r="C541" s="1"/>
      <c r="D541" s="1"/>
      <c r="E541" s="1"/>
      <c r="F541" s="1"/>
      <c r="G541" s="1"/>
      <c r="H541" s="1"/>
      <c r="I541" s="31"/>
      <c r="J541" s="31"/>
      <c r="K541" s="31"/>
    </row>
    <row r="542" spans="1:11" ht="15.75">
      <c r="A542" s="1"/>
      <c r="B542" s="1"/>
      <c r="C542" s="1"/>
      <c r="D542" s="1"/>
      <c r="E542" s="1"/>
      <c r="F542" s="1"/>
      <c r="G542" s="1"/>
      <c r="H542" s="1"/>
      <c r="I542" s="31"/>
      <c r="J542" s="31"/>
      <c r="K542" s="31"/>
    </row>
    <row r="543" spans="1:11" ht="15.75">
      <c r="A543" s="1"/>
      <c r="B543" s="1"/>
      <c r="C543" s="1"/>
      <c r="D543" s="1"/>
      <c r="E543" s="1"/>
      <c r="F543" s="1"/>
      <c r="G543" s="1"/>
      <c r="H543" s="1"/>
      <c r="I543" s="31"/>
      <c r="J543" s="31"/>
      <c r="K543" s="31"/>
    </row>
    <row r="544" spans="1:11" ht="15.75">
      <c r="A544" s="1"/>
      <c r="B544" s="1"/>
      <c r="C544" s="1"/>
      <c r="D544" s="1"/>
      <c r="E544" s="1"/>
      <c r="F544" s="1"/>
      <c r="G544" s="1"/>
      <c r="H544" s="1"/>
      <c r="I544" s="31"/>
      <c r="J544" s="31"/>
      <c r="K544" s="31"/>
    </row>
    <row r="545" spans="1:11" ht="15.75">
      <c r="A545" s="1"/>
      <c r="B545" s="1"/>
      <c r="C545" s="1"/>
      <c r="D545" s="1"/>
      <c r="E545" s="1"/>
      <c r="F545" s="1"/>
      <c r="G545" s="1"/>
      <c r="H545" s="1"/>
      <c r="I545" s="31"/>
      <c r="J545" s="31"/>
      <c r="K545" s="31"/>
    </row>
    <row r="546" spans="1:11" ht="15.75">
      <c r="A546" s="1"/>
      <c r="B546" s="1"/>
      <c r="C546" s="1"/>
      <c r="D546" s="1"/>
      <c r="E546" s="1"/>
      <c r="F546" s="1"/>
      <c r="G546" s="1"/>
      <c r="H546" s="1"/>
      <c r="I546" s="31"/>
      <c r="J546" s="31"/>
      <c r="K546" s="31"/>
    </row>
    <row r="547" spans="1:11" ht="15.75">
      <c r="A547" s="1"/>
      <c r="B547" s="1"/>
      <c r="C547" s="1"/>
      <c r="D547" s="1"/>
      <c r="E547" s="1"/>
      <c r="F547" s="1"/>
      <c r="G547" s="1"/>
      <c r="H547" s="1"/>
      <c r="I547" s="31"/>
      <c r="J547" s="31"/>
      <c r="K547" s="31"/>
    </row>
    <row r="548" spans="1:11" ht="15.75">
      <c r="A548" s="1"/>
      <c r="B548" s="1"/>
      <c r="C548" s="1"/>
      <c r="D548" s="1"/>
      <c r="E548" s="1"/>
      <c r="F548" s="1"/>
      <c r="G548" s="1"/>
      <c r="H548" s="1"/>
      <c r="I548" s="31"/>
      <c r="J548" s="31"/>
      <c r="K548" s="31"/>
    </row>
    <row r="549" spans="1:11" ht="15.75">
      <c r="A549" s="1"/>
      <c r="B549" s="1"/>
      <c r="C549" s="1"/>
      <c r="D549" s="1"/>
      <c r="E549" s="1"/>
      <c r="F549" s="1"/>
      <c r="G549" s="1"/>
      <c r="H549" s="1"/>
      <c r="I549" s="31"/>
      <c r="J549" s="31"/>
      <c r="K549" s="31"/>
    </row>
    <row r="550" spans="1:11" ht="15.75">
      <c r="A550" s="1"/>
      <c r="B550" s="1"/>
      <c r="C550" s="1"/>
      <c r="D550" s="1"/>
      <c r="E550" s="1"/>
      <c r="F550" s="1"/>
      <c r="G550" s="1"/>
      <c r="H550" s="1"/>
      <c r="I550" s="31"/>
      <c r="J550" s="31"/>
      <c r="K550" s="31"/>
    </row>
    <row r="551" spans="1:11" ht="15.75">
      <c r="A551" s="1"/>
      <c r="B551" s="1"/>
      <c r="C551" s="1"/>
      <c r="D551" s="1"/>
      <c r="E551" s="1"/>
      <c r="F551" s="1"/>
      <c r="G551" s="1"/>
      <c r="H551" s="1"/>
      <c r="I551" s="31"/>
      <c r="J551" s="31"/>
      <c r="K551" s="31"/>
    </row>
    <row r="552" spans="1:11" ht="15.75">
      <c r="A552" s="1"/>
      <c r="B552" s="1"/>
      <c r="C552" s="1"/>
      <c r="D552" s="1"/>
      <c r="E552" s="1"/>
      <c r="F552" s="1"/>
      <c r="G552" s="1"/>
      <c r="H552" s="1"/>
      <c r="I552" s="31"/>
      <c r="J552" s="31"/>
      <c r="K552" s="31"/>
    </row>
  </sheetData>
  <sheetProtection selectLockedCells="1" selectUnlockedCells="1"/>
  <mergeCells count="4">
    <mergeCell ref="B428:H428"/>
    <mergeCell ref="B10:I10"/>
    <mergeCell ref="F9:I9"/>
    <mergeCell ref="F5:I5"/>
  </mergeCells>
  <printOptions/>
  <pageMargins left="0" right="0" top="0.7479166666666667" bottom="0.7479166666666667" header="0.5118055555555555" footer="0.5118055555555555"/>
  <pageSetup horizontalDpi="300" verticalDpi="3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4"/>
  <sheetViews>
    <sheetView tabSelected="1" zoomScalePageLayoutView="0" workbookViewId="0" topLeftCell="A2">
      <selection activeCell="A2" sqref="A2:E36"/>
    </sheetView>
  </sheetViews>
  <sheetFormatPr defaultColWidth="9.00390625" defaultRowHeight="12.75"/>
  <cols>
    <col min="2" max="2" width="64.25390625" style="0" customWidth="1"/>
    <col min="3" max="3" width="19.875" style="0" customWidth="1"/>
    <col min="5" max="5" width="14.75390625" style="0" customWidth="1"/>
    <col min="7" max="7" width="12.625" style="0" bestFit="1" customWidth="1"/>
  </cols>
  <sheetData>
    <row r="1" spans="2:5" ht="15.75">
      <c r="B1" s="1"/>
      <c r="C1" s="1"/>
      <c r="D1" s="1"/>
      <c r="E1" s="1"/>
    </row>
    <row r="2" spans="1:5" ht="15.75">
      <c r="A2" t="s">
        <v>663</v>
      </c>
      <c r="B2" s="1"/>
      <c r="C2" s="1"/>
      <c r="D2" s="242" t="s">
        <v>594</v>
      </c>
      <c r="E2" s="242"/>
    </row>
    <row r="3" spans="2:5" ht="15.75">
      <c r="B3" s="1"/>
      <c r="C3" s="1"/>
      <c r="D3" s="2"/>
      <c r="E3" s="2" t="s">
        <v>1</v>
      </c>
    </row>
    <row r="4" spans="2:5" ht="15.75">
      <c r="B4" s="1"/>
      <c r="C4" s="1"/>
      <c r="D4" s="1"/>
      <c r="E4" s="2" t="s">
        <v>2</v>
      </c>
    </row>
    <row r="5" spans="2:5" ht="15.75">
      <c r="B5" s="1"/>
      <c r="C5" s="235" t="s">
        <v>855</v>
      </c>
      <c r="D5" s="235"/>
      <c r="E5" s="235"/>
    </row>
    <row r="6" spans="2:5" ht="15.75">
      <c r="B6" s="1"/>
      <c r="C6" s="1"/>
      <c r="D6" s="1"/>
      <c r="E6" s="2" t="s">
        <v>3</v>
      </c>
    </row>
    <row r="7" spans="2:5" ht="15.75">
      <c r="B7" s="1"/>
      <c r="C7" s="1"/>
      <c r="D7" s="1"/>
      <c r="E7" s="2" t="s">
        <v>660</v>
      </c>
    </row>
    <row r="8" spans="2:5" ht="15.75">
      <c r="B8" s="1"/>
      <c r="C8" s="1"/>
      <c r="D8" s="1"/>
      <c r="E8" s="2" t="s">
        <v>661</v>
      </c>
    </row>
    <row r="9" spans="2:5" ht="15.75">
      <c r="B9" s="235" t="s">
        <v>852</v>
      </c>
      <c r="C9" s="235"/>
      <c r="D9" s="235"/>
      <c r="E9" s="235"/>
    </row>
    <row r="10" spans="2:5" ht="15.75">
      <c r="B10" s="1"/>
      <c r="C10" s="1"/>
      <c r="D10" s="1"/>
      <c r="E10" s="1"/>
    </row>
    <row r="11" spans="2:5" ht="69.75" customHeight="1">
      <c r="B11" s="243" t="s">
        <v>664</v>
      </c>
      <c r="C11" s="243"/>
      <c r="D11" s="243"/>
      <c r="E11" s="243"/>
    </row>
    <row r="12" spans="2:5" ht="15.75">
      <c r="B12" s="32" t="s">
        <v>663</v>
      </c>
      <c r="C12" s="32"/>
      <c r="D12" s="32"/>
      <c r="E12" s="2" t="s">
        <v>4</v>
      </c>
    </row>
    <row r="13" spans="2:10" ht="15.75">
      <c r="B13" s="77" t="s">
        <v>159</v>
      </c>
      <c r="C13" s="78" t="s">
        <v>165</v>
      </c>
      <c r="D13" s="78" t="s">
        <v>166</v>
      </c>
      <c r="E13" s="35" t="s">
        <v>595</v>
      </c>
      <c r="F13" s="31"/>
      <c r="G13" s="31"/>
      <c r="H13" s="31"/>
      <c r="I13" s="31"/>
      <c r="J13" s="31"/>
    </row>
    <row r="14" spans="2:10" ht="15.75">
      <c r="B14" s="80">
        <v>1</v>
      </c>
      <c r="C14" s="81">
        <v>2</v>
      </c>
      <c r="D14" s="81">
        <v>3</v>
      </c>
      <c r="E14" s="82">
        <v>4</v>
      </c>
      <c r="F14" s="31"/>
      <c r="G14" s="31"/>
      <c r="H14" s="31"/>
      <c r="I14" s="31"/>
      <c r="J14" s="31"/>
    </row>
    <row r="15" spans="2:10" ht="15.75">
      <c r="B15" s="38" t="s">
        <v>167</v>
      </c>
      <c r="C15" s="83"/>
      <c r="D15" s="83"/>
      <c r="E15" s="102">
        <f>E16+E46+E99+E176+E181+E191+E224+E246+E251+E259+E270+E285+E290+E300+E305+E314+E323+E332+E336+E345+E352+E357+E365+E374</f>
        <v>629713145.84</v>
      </c>
      <c r="F15" s="31"/>
      <c r="G15" s="31"/>
      <c r="H15" s="31"/>
      <c r="I15" s="31"/>
      <c r="J15" s="31"/>
    </row>
    <row r="16" spans="2:10" ht="31.5">
      <c r="B16" s="38" t="s">
        <v>596</v>
      </c>
      <c r="C16" s="52" t="s">
        <v>548</v>
      </c>
      <c r="D16" s="52"/>
      <c r="E16" s="109">
        <f>E17+E27+E37</f>
        <v>30002539</v>
      </c>
      <c r="F16" s="31"/>
      <c r="G16" s="31"/>
      <c r="H16" s="31"/>
      <c r="I16" s="31"/>
      <c r="J16" s="31"/>
    </row>
    <row r="17" spans="2:10" ht="31.5">
      <c r="B17" s="44" t="s">
        <v>597</v>
      </c>
      <c r="C17" s="47" t="s">
        <v>550</v>
      </c>
      <c r="D17" s="47"/>
      <c r="E17" s="105">
        <f>E18</f>
        <v>13987990</v>
      </c>
      <c r="F17" s="31"/>
      <c r="G17" s="31"/>
      <c r="H17" s="31"/>
      <c r="I17" s="31"/>
      <c r="J17" s="31"/>
    </row>
    <row r="18" spans="2:10" ht="31.5">
      <c r="B18" s="44" t="s">
        <v>551</v>
      </c>
      <c r="C18" s="47" t="s">
        <v>552</v>
      </c>
      <c r="D18" s="47"/>
      <c r="E18" s="105">
        <f>E19+E23+E25</f>
        <v>13987990</v>
      </c>
      <c r="F18" s="31"/>
      <c r="G18" s="31"/>
      <c r="H18" s="31"/>
      <c r="I18" s="31"/>
      <c r="J18" s="31"/>
    </row>
    <row r="19" spans="2:10" ht="31.5">
      <c r="B19" s="53" t="s">
        <v>320</v>
      </c>
      <c r="C19" s="47" t="s">
        <v>553</v>
      </c>
      <c r="D19" s="47"/>
      <c r="E19" s="105">
        <f>E20+E21+E22</f>
        <v>13557990</v>
      </c>
      <c r="F19" s="31"/>
      <c r="G19" s="31"/>
      <c r="H19" s="31"/>
      <c r="I19" s="31"/>
      <c r="J19" s="31"/>
    </row>
    <row r="20" spans="2:10" ht="63">
      <c r="B20" s="45" t="s">
        <v>179</v>
      </c>
      <c r="C20" s="47" t="s">
        <v>553</v>
      </c>
      <c r="D20" s="47" t="s">
        <v>322</v>
      </c>
      <c r="E20" s="105">
        <v>10102417</v>
      </c>
      <c r="F20" s="31"/>
      <c r="G20" s="31"/>
      <c r="H20" s="31"/>
      <c r="I20" s="31"/>
      <c r="J20" s="31"/>
    </row>
    <row r="21" spans="2:10" ht="31.5">
      <c r="B21" s="45" t="s">
        <v>188</v>
      </c>
      <c r="C21" s="47" t="s">
        <v>553</v>
      </c>
      <c r="D21" s="47" t="s">
        <v>189</v>
      </c>
      <c r="E21" s="105">
        <v>2170909</v>
      </c>
      <c r="F21" s="31"/>
      <c r="G21" s="31"/>
      <c r="H21" s="31"/>
      <c r="I21" s="31"/>
      <c r="J21" s="31"/>
    </row>
    <row r="22" spans="2:10" ht="15.75">
      <c r="B22" s="51" t="s">
        <v>190</v>
      </c>
      <c r="C22" s="47" t="s">
        <v>553</v>
      </c>
      <c r="D22" s="47" t="s">
        <v>191</v>
      </c>
      <c r="E22" s="105">
        <v>1284664</v>
      </c>
      <c r="F22" s="31"/>
      <c r="G22" s="31"/>
      <c r="H22" s="31"/>
      <c r="I22" s="31"/>
      <c r="J22" s="31"/>
    </row>
    <row r="23" spans="2:10" ht="15.75">
      <c r="B23" s="51" t="s">
        <v>554</v>
      </c>
      <c r="C23" s="47" t="s">
        <v>555</v>
      </c>
      <c r="D23" s="47"/>
      <c r="E23" s="105">
        <f>E24</f>
        <v>400000</v>
      </c>
      <c r="F23" s="31"/>
      <c r="G23" s="31"/>
      <c r="H23" s="31"/>
      <c r="I23" s="31"/>
      <c r="J23" s="31"/>
    </row>
    <row r="24" spans="2:10" ht="31.5">
      <c r="B24" s="45" t="s">
        <v>188</v>
      </c>
      <c r="C24" s="47" t="s">
        <v>555</v>
      </c>
      <c r="D24" s="47" t="s">
        <v>189</v>
      </c>
      <c r="E24" s="105">
        <v>400000</v>
      </c>
      <c r="F24" s="31"/>
      <c r="G24" s="31"/>
      <c r="H24" s="31"/>
      <c r="I24" s="31"/>
      <c r="J24" s="31"/>
    </row>
    <row r="25" spans="2:10" ht="47.25">
      <c r="B25" s="45" t="s">
        <v>759</v>
      </c>
      <c r="C25" s="18" t="s">
        <v>763</v>
      </c>
      <c r="D25" s="18"/>
      <c r="E25" s="105">
        <f>E26</f>
        <v>30000</v>
      </c>
      <c r="F25" s="31"/>
      <c r="G25" s="31"/>
      <c r="H25" s="31"/>
      <c r="I25" s="31"/>
      <c r="J25" s="31"/>
    </row>
    <row r="26" spans="2:10" ht="31.5">
      <c r="B26" s="45" t="s">
        <v>188</v>
      </c>
      <c r="C26" s="18" t="s">
        <v>763</v>
      </c>
      <c r="D26" s="18" t="s">
        <v>189</v>
      </c>
      <c r="E26" s="105">
        <v>30000</v>
      </c>
      <c r="F26" s="31"/>
      <c r="G26" s="31"/>
      <c r="H26" s="31"/>
      <c r="I26" s="31"/>
      <c r="J26" s="31"/>
    </row>
    <row r="27" spans="2:10" ht="31.5">
      <c r="B27" s="44" t="s">
        <v>598</v>
      </c>
      <c r="C27" s="47" t="s">
        <v>557</v>
      </c>
      <c r="D27" s="47"/>
      <c r="E27" s="105">
        <f>E28</f>
        <v>11635714</v>
      </c>
      <c r="F27" s="31"/>
      <c r="G27" s="31"/>
      <c r="H27" s="31"/>
      <c r="I27" s="31"/>
      <c r="J27" s="31"/>
    </row>
    <row r="28" spans="2:10" ht="31.5">
      <c r="B28" s="45" t="s">
        <v>558</v>
      </c>
      <c r="C28" s="47" t="s">
        <v>559</v>
      </c>
      <c r="D28" s="47"/>
      <c r="E28" s="105">
        <f>E29+E33+E35</f>
        <v>11635714</v>
      </c>
      <c r="F28" s="31"/>
      <c r="G28" s="31"/>
      <c r="H28" s="31"/>
      <c r="I28" s="31"/>
      <c r="J28" s="31"/>
    </row>
    <row r="29" spans="2:10" ht="31.5">
      <c r="B29" s="53" t="s">
        <v>320</v>
      </c>
      <c r="C29" s="47" t="s">
        <v>560</v>
      </c>
      <c r="D29" s="47"/>
      <c r="E29" s="105">
        <f>E30+E31+E32</f>
        <v>11551714</v>
      </c>
      <c r="F29" s="31"/>
      <c r="G29" s="31"/>
      <c r="H29" s="31"/>
      <c r="I29" s="31"/>
      <c r="J29" s="31"/>
    </row>
    <row r="30" spans="2:10" ht="63">
      <c r="B30" s="45" t="s">
        <v>179</v>
      </c>
      <c r="C30" s="47" t="s">
        <v>560</v>
      </c>
      <c r="D30" s="47" t="s">
        <v>322</v>
      </c>
      <c r="E30" s="105">
        <v>9889683</v>
      </c>
      <c r="F30" s="31"/>
      <c r="G30" s="31"/>
      <c r="H30" s="31"/>
      <c r="I30" s="31"/>
      <c r="J30" s="31"/>
    </row>
    <row r="31" spans="2:10" ht="31.5">
      <c r="B31" s="45" t="s">
        <v>188</v>
      </c>
      <c r="C31" s="47" t="s">
        <v>560</v>
      </c>
      <c r="D31" s="47" t="s">
        <v>189</v>
      </c>
      <c r="E31" s="105">
        <v>1638091</v>
      </c>
      <c r="F31" s="31"/>
      <c r="G31" s="31"/>
      <c r="H31" s="31"/>
      <c r="I31" s="31"/>
      <c r="J31" s="31"/>
    </row>
    <row r="32" spans="2:10" ht="15.75">
      <c r="B32" s="45" t="s">
        <v>190</v>
      </c>
      <c r="C32" s="47" t="s">
        <v>560</v>
      </c>
      <c r="D32" s="47" t="s">
        <v>191</v>
      </c>
      <c r="E32" s="105">
        <v>23940</v>
      </c>
      <c r="F32" s="31"/>
      <c r="G32" s="31"/>
      <c r="H32" s="31"/>
      <c r="I32" s="31"/>
      <c r="J32" s="31"/>
    </row>
    <row r="33" spans="2:10" ht="47.25">
      <c r="B33" s="45" t="s">
        <v>561</v>
      </c>
      <c r="C33" s="47" t="s">
        <v>562</v>
      </c>
      <c r="D33" s="47"/>
      <c r="E33" s="105">
        <f>E34</f>
        <v>65000</v>
      </c>
      <c r="F33" s="31"/>
      <c r="G33" s="31"/>
      <c r="H33" s="31"/>
      <c r="I33" s="31"/>
      <c r="J33" s="31"/>
    </row>
    <row r="34" spans="2:10" ht="31.5">
      <c r="B34" s="45" t="s">
        <v>188</v>
      </c>
      <c r="C34" s="47" t="s">
        <v>562</v>
      </c>
      <c r="D34" s="47" t="s">
        <v>189</v>
      </c>
      <c r="E34" s="105">
        <v>65000</v>
      </c>
      <c r="F34" s="31"/>
      <c r="G34" s="31"/>
      <c r="H34" s="31"/>
      <c r="I34" s="31"/>
      <c r="J34" s="31"/>
    </row>
    <row r="35" spans="2:10" ht="47.25">
      <c r="B35" s="45" t="s">
        <v>759</v>
      </c>
      <c r="C35" s="18" t="s">
        <v>791</v>
      </c>
      <c r="D35" s="18"/>
      <c r="E35" s="105">
        <f>E36</f>
        <v>19000</v>
      </c>
      <c r="F35" s="31"/>
      <c r="G35" s="31"/>
      <c r="H35" s="31"/>
      <c r="I35" s="31"/>
      <c r="J35" s="31"/>
    </row>
    <row r="36" spans="2:10" ht="31.5">
      <c r="B36" s="45" t="s">
        <v>188</v>
      </c>
      <c r="C36" s="18" t="s">
        <v>791</v>
      </c>
      <c r="D36" s="18" t="s">
        <v>189</v>
      </c>
      <c r="E36" s="105">
        <v>19000</v>
      </c>
      <c r="F36" s="31"/>
      <c r="G36" s="31"/>
      <c r="H36" s="31"/>
      <c r="I36" s="31"/>
      <c r="J36" s="31"/>
    </row>
    <row r="37" spans="2:10" ht="47.25">
      <c r="B37" s="44" t="s">
        <v>599</v>
      </c>
      <c r="C37" s="47" t="s">
        <v>565</v>
      </c>
      <c r="D37" s="47"/>
      <c r="E37" s="105">
        <f>E38</f>
        <v>4378835</v>
      </c>
      <c r="F37" s="31"/>
      <c r="G37" s="31"/>
      <c r="H37" s="31"/>
      <c r="I37" s="31"/>
      <c r="J37" s="31"/>
    </row>
    <row r="38" spans="2:10" ht="31.5">
      <c r="B38" s="45" t="s">
        <v>462</v>
      </c>
      <c r="C38" s="47" t="s">
        <v>566</v>
      </c>
      <c r="D38" s="47"/>
      <c r="E38" s="105">
        <f>E39+E41+E43</f>
        <v>4378835</v>
      </c>
      <c r="F38" s="31"/>
      <c r="G38" s="31"/>
      <c r="H38" s="31"/>
      <c r="I38" s="31"/>
      <c r="J38" s="31"/>
    </row>
    <row r="39" spans="2:10" ht="63">
      <c r="B39" s="45" t="s">
        <v>567</v>
      </c>
      <c r="C39" s="47" t="s">
        <v>568</v>
      </c>
      <c r="D39" s="47"/>
      <c r="E39" s="105">
        <f>E40</f>
        <v>52872</v>
      </c>
      <c r="F39" s="31"/>
      <c r="G39" s="31"/>
      <c r="H39" s="31"/>
      <c r="I39" s="31"/>
      <c r="J39" s="31"/>
    </row>
    <row r="40" spans="2:10" ht="63">
      <c r="B40" s="45" t="s">
        <v>179</v>
      </c>
      <c r="C40" s="47" t="s">
        <v>568</v>
      </c>
      <c r="D40" s="47" t="s">
        <v>322</v>
      </c>
      <c r="E40" s="105">
        <v>52872</v>
      </c>
      <c r="F40" s="31"/>
      <c r="G40" s="31"/>
      <c r="H40" s="31"/>
      <c r="I40" s="31"/>
      <c r="J40" s="31"/>
    </row>
    <row r="41" spans="2:10" ht="47.25">
      <c r="B41" s="44" t="s">
        <v>570</v>
      </c>
      <c r="C41" s="47" t="s">
        <v>571</v>
      </c>
      <c r="D41" s="47"/>
      <c r="E41" s="105">
        <f>E42</f>
        <v>1266739</v>
      </c>
      <c r="F41" s="31"/>
      <c r="G41" s="31"/>
      <c r="H41" s="31"/>
      <c r="I41" s="31"/>
      <c r="J41" s="31"/>
    </row>
    <row r="42" spans="2:10" ht="15.75">
      <c r="B42" s="53" t="s">
        <v>409</v>
      </c>
      <c r="C42" s="47" t="s">
        <v>571</v>
      </c>
      <c r="D42" s="47" t="s">
        <v>410</v>
      </c>
      <c r="E42" s="105">
        <v>1266739</v>
      </c>
      <c r="F42" s="31"/>
      <c r="G42" s="31"/>
      <c r="H42" s="31"/>
      <c r="I42" s="31"/>
      <c r="J42" s="31"/>
    </row>
    <row r="43" spans="2:10" ht="31.5">
      <c r="B43" s="53" t="s">
        <v>320</v>
      </c>
      <c r="C43" s="47" t="s">
        <v>569</v>
      </c>
      <c r="D43" s="47"/>
      <c r="E43" s="105">
        <f>E44+E45</f>
        <v>3059224</v>
      </c>
      <c r="F43" s="31"/>
      <c r="G43" s="31"/>
      <c r="H43" s="31"/>
      <c r="I43" s="31"/>
      <c r="J43" s="31"/>
    </row>
    <row r="44" spans="2:10" ht="63">
      <c r="B44" s="45" t="s">
        <v>179</v>
      </c>
      <c r="C44" s="47" t="s">
        <v>569</v>
      </c>
      <c r="D44" s="47" t="s">
        <v>322</v>
      </c>
      <c r="E44" s="105">
        <v>2932774</v>
      </c>
      <c r="F44" s="31"/>
      <c r="G44" s="31"/>
      <c r="H44" s="31"/>
      <c r="I44" s="31"/>
      <c r="J44" s="31"/>
    </row>
    <row r="45" spans="2:10" ht="31.5">
      <c r="B45" s="45" t="s">
        <v>188</v>
      </c>
      <c r="C45" s="47" t="s">
        <v>569</v>
      </c>
      <c r="D45" s="47" t="s">
        <v>189</v>
      </c>
      <c r="E45" s="105">
        <v>126450</v>
      </c>
      <c r="F45" s="31"/>
      <c r="G45" s="31"/>
      <c r="H45" s="31"/>
      <c r="I45" s="31"/>
      <c r="J45" s="31"/>
    </row>
    <row r="46" spans="2:10" ht="31.5">
      <c r="B46" s="38" t="s">
        <v>272</v>
      </c>
      <c r="C46" s="52" t="s">
        <v>195</v>
      </c>
      <c r="D46" s="52"/>
      <c r="E46" s="109">
        <f>E47+E60+E84</f>
        <v>30360983</v>
      </c>
      <c r="F46" s="31"/>
      <c r="G46" s="31"/>
      <c r="H46" s="31"/>
      <c r="I46" s="31"/>
      <c r="J46" s="31"/>
    </row>
    <row r="47" spans="2:10" ht="63">
      <c r="B47" s="45" t="s">
        <v>273</v>
      </c>
      <c r="C47" s="47" t="s">
        <v>274</v>
      </c>
      <c r="D47" s="47"/>
      <c r="E47" s="105">
        <f>E48+E51</f>
        <v>2092597</v>
      </c>
      <c r="F47" s="31"/>
      <c r="G47" s="31"/>
      <c r="H47" s="31"/>
      <c r="I47" s="31"/>
      <c r="J47" s="31"/>
    </row>
    <row r="48" spans="2:10" ht="31.5">
      <c r="B48" s="45" t="s">
        <v>275</v>
      </c>
      <c r="C48" s="47" t="s">
        <v>276</v>
      </c>
      <c r="D48" s="47"/>
      <c r="E48" s="105">
        <f>E49</f>
        <v>124300</v>
      </c>
      <c r="F48" s="31"/>
      <c r="G48" s="31"/>
      <c r="H48" s="31"/>
      <c r="I48" s="31"/>
      <c r="J48" s="31"/>
    </row>
    <row r="49" spans="2:10" ht="47.25">
      <c r="B49" s="53" t="s">
        <v>277</v>
      </c>
      <c r="C49" s="47" t="s">
        <v>278</v>
      </c>
      <c r="D49" s="47"/>
      <c r="E49" s="105">
        <f>E50</f>
        <v>124300</v>
      </c>
      <c r="F49" s="31"/>
      <c r="G49" s="31"/>
      <c r="H49" s="31"/>
      <c r="I49" s="31"/>
      <c r="J49" s="31"/>
    </row>
    <row r="50" spans="2:10" ht="31.5">
      <c r="B50" s="53" t="s">
        <v>279</v>
      </c>
      <c r="C50" s="47" t="s">
        <v>278</v>
      </c>
      <c r="D50" s="47" t="s">
        <v>280</v>
      </c>
      <c r="E50" s="105">
        <v>124300</v>
      </c>
      <c r="F50" s="31"/>
      <c r="G50" s="31"/>
      <c r="H50" s="31"/>
      <c r="I50" s="31"/>
      <c r="J50" s="31"/>
    </row>
    <row r="51" spans="2:10" ht="47.25">
      <c r="B51" s="45" t="s">
        <v>438</v>
      </c>
      <c r="C51" s="47" t="s">
        <v>439</v>
      </c>
      <c r="D51" s="47"/>
      <c r="E51" s="105">
        <f>E52+E57+E55</f>
        <v>1968297</v>
      </c>
      <c r="F51" s="31"/>
      <c r="G51" s="31"/>
      <c r="H51" s="31"/>
      <c r="I51" s="31"/>
      <c r="J51" s="31"/>
    </row>
    <row r="52" spans="2:10" ht="31.5">
      <c r="B52" s="53" t="s">
        <v>600</v>
      </c>
      <c r="C52" s="47" t="s">
        <v>441</v>
      </c>
      <c r="D52" s="47"/>
      <c r="E52" s="105">
        <f>E53+E54</f>
        <v>1529000</v>
      </c>
      <c r="F52" s="31"/>
      <c r="G52" s="31"/>
      <c r="H52" s="31"/>
      <c r="I52" s="31"/>
      <c r="J52" s="31"/>
    </row>
    <row r="53" spans="2:10" ht="63">
      <c r="B53" s="45" t="s">
        <v>179</v>
      </c>
      <c r="C53" s="47" t="s">
        <v>441</v>
      </c>
      <c r="D53" s="47" t="s">
        <v>322</v>
      </c>
      <c r="E53" s="105">
        <v>1507000</v>
      </c>
      <c r="F53" s="31"/>
      <c r="G53" s="31"/>
      <c r="H53" s="31"/>
      <c r="I53" s="31"/>
      <c r="J53" s="31"/>
    </row>
    <row r="54" spans="2:10" ht="31.5">
      <c r="B54" s="45" t="s">
        <v>188</v>
      </c>
      <c r="C54" s="47" t="s">
        <v>441</v>
      </c>
      <c r="D54" s="47" t="s">
        <v>189</v>
      </c>
      <c r="E54" s="105">
        <v>22000</v>
      </c>
      <c r="F54" s="31"/>
      <c r="G54" s="31"/>
      <c r="H54" s="31"/>
      <c r="I54" s="31"/>
      <c r="J54" s="31"/>
    </row>
    <row r="55" spans="2:10" ht="63">
      <c r="B55" s="45" t="s">
        <v>764</v>
      </c>
      <c r="C55" s="18" t="s">
        <v>765</v>
      </c>
      <c r="D55" s="18"/>
      <c r="E55" s="104">
        <f>E56</f>
        <v>396500</v>
      </c>
      <c r="F55" s="31"/>
      <c r="G55" s="31"/>
      <c r="H55" s="31"/>
      <c r="I55" s="31"/>
      <c r="J55" s="31"/>
    </row>
    <row r="56" spans="2:10" ht="63">
      <c r="B56" s="45" t="s">
        <v>179</v>
      </c>
      <c r="C56" s="18" t="s">
        <v>765</v>
      </c>
      <c r="D56" s="18" t="s">
        <v>180</v>
      </c>
      <c r="E56" s="104">
        <v>396500</v>
      </c>
      <c r="F56" s="31"/>
      <c r="G56" s="31"/>
      <c r="H56" s="31"/>
      <c r="I56" s="31"/>
      <c r="J56" s="31"/>
    </row>
    <row r="57" spans="2:10" ht="31.5">
      <c r="B57" s="44" t="s">
        <v>177</v>
      </c>
      <c r="C57" s="18" t="s">
        <v>686</v>
      </c>
      <c r="D57" s="18"/>
      <c r="E57" s="104">
        <f>E58+E59</f>
        <v>42797</v>
      </c>
      <c r="F57" s="31"/>
      <c r="G57" s="31"/>
      <c r="H57" s="31"/>
      <c r="I57" s="31"/>
      <c r="J57" s="31"/>
    </row>
    <row r="58" spans="2:10" ht="15.75">
      <c r="B58" s="53" t="s">
        <v>409</v>
      </c>
      <c r="C58" s="18" t="s">
        <v>686</v>
      </c>
      <c r="D58" s="18" t="s">
        <v>410</v>
      </c>
      <c r="E58" s="104">
        <v>41797</v>
      </c>
      <c r="F58" s="31"/>
      <c r="G58" s="31"/>
      <c r="H58" s="31"/>
      <c r="I58" s="31"/>
      <c r="J58" s="31"/>
    </row>
    <row r="59" spans="2:10" ht="15.75">
      <c r="B59" s="51" t="s">
        <v>190</v>
      </c>
      <c r="C59" s="18" t="s">
        <v>686</v>
      </c>
      <c r="D59" s="18" t="s">
        <v>191</v>
      </c>
      <c r="E59" s="104">
        <v>1000</v>
      </c>
      <c r="F59" s="31"/>
      <c r="G59" s="31"/>
      <c r="H59" s="31"/>
      <c r="I59" s="31"/>
      <c r="J59" s="31"/>
    </row>
    <row r="60" spans="2:10" ht="63">
      <c r="B60" s="45" t="s">
        <v>281</v>
      </c>
      <c r="C60" s="47" t="s">
        <v>282</v>
      </c>
      <c r="D60" s="47"/>
      <c r="E60" s="105">
        <f>E61+E66+E69</f>
        <v>11655454</v>
      </c>
      <c r="F60" s="31"/>
      <c r="G60" s="31"/>
      <c r="H60" s="31"/>
      <c r="I60" s="31"/>
      <c r="J60" s="31"/>
    </row>
    <row r="61" spans="2:10" ht="47.25">
      <c r="B61" s="45" t="s">
        <v>283</v>
      </c>
      <c r="C61" s="47" t="s">
        <v>284</v>
      </c>
      <c r="D61" s="47"/>
      <c r="E61" s="105">
        <f>E62</f>
        <v>928960</v>
      </c>
      <c r="F61" s="31"/>
      <c r="G61" s="31"/>
      <c r="H61" s="31"/>
      <c r="I61" s="31"/>
      <c r="J61" s="31"/>
    </row>
    <row r="62" spans="2:10" ht="31.5">
      <c r="B62" s="45" t="s">
        <v>285</v>
      </c>
      <c r="C62" s="47" t="s">
        <v>286</v>
      </c>
      <c r="D62" s="47"/>
      <c r="E62" s="105">
        <f>E63+E64+E65</f>
        <v>928960</v>
      </c>
      <c r="F62" s="31"/>
      <c r="G62" s="31"/>
      <c r="H62" s="31"/>
      <c r="I62" s="31"/>
      <c r="J62" s="31"/>
    </row>
    <row r="63" spans="2:10" ht="31.5">
      <c r="B63" s="45" t="s">
        <v>188</v>
      </c>
      <c r="C63" s="47" t="s">
        <v>286</v>
      </c>
      <c r="D63" s="47" t="s">
        <v>189</v>
      </c>
      <c r="E63" s="105">
        <v>199000</v>
      </c>
      <c r="F63" s="31"/>
      <c r="G63" s="31"/>
      <c r="H63" s="31"/>
      <c r="I63" s="31"/>
      <c r="J63" s="31"/>
    </row>
    <row r="64" spans="2:10" ht="15.75">
      <c r="B64" s="53" t="s">
        <v>409</v>
      </c>
      <c r="C64" s="47" t="s">
        <v>286</v>
      </c>
      <c r="D64" s="47" t="s">
        <v>410</v>
      </c>
      <c r="E64" s="105">
        <v>648960</v>
      </c>
      <c r="F64" s="31"/>
      <c r="G64" s="31"/>
      <c r="H64" s="31"/>
      <c r="I64" s="31"/>
      <c r="J64" s="31"/>
    </row>
    <row r="65" spans="2:10" ht="31.5">
      <c r="B65" s="53" t="s">
        <v>279</v>
      </c>
      <c r="C65" s="47" t="s">
        <v>286</v>
      </c>
      <c r="D65" s="47" t="s">
        <v>280</v>
      </c>
      <c r="E65" s="105">
        <v>81000</v>
      </c>
      <c r="F65" s="31"/>
      <c r="G65" s="31"/>
      <c r="H65" s="31"/>
      <c r="I65" s="31"/>
      <c r="J65" s="31"/>
    </row>
    <row r="66" spans="2:10" ht="15.75">
      <c r="B66" s="45" t="s">
        <v>405</v>
      </c>
      <c r="C66" s="47" t="s">
        <v>406</v>
      </c>
      <c r="D66" s="47"/>
      <c r="E66" s="105">
        <f>E67</f>
        <v>493290</v>
      </c>
      <c r="F66" s="31"/>
      <c r="G66" s="31"/>
      <c r="H66" s="31"/>
      <c r="I66" s="31"/>
      <c r="J66" s="31"/>
    </row>
    <row r="67" spans="2:10" ht="31.5">
      <c r="B67" s="45" t="s">
        <v>407</v>
      </c>
      <c r="C67" s="47" t="s">
        <v>408</v>
      </c>
      <c r="D67" s="47"/>
      <c r="E67" s="105">
        <v>493290</v>
      </c>
      <c r="F67" s="31"/>
      <c r="G67" s="31"/>
      <c r="H67" s="31"/>
      <c r="I67" s="31"/>
      <c r="J67" s="31"/>
    </row>
    <row r="68" spans="2:10" ht="15.75">
      <c r="B68" s="53" t="s">
        <v>409</v>
      </c>
      <c r="C68" s="47" t="s">
        <v>408</v>
      </c>
      <c r="D68" s="47" t="s">
        <v>410</v>
      </c>
      <c r="E68" s="105">
        <v>493290</v>
      </c>
      <c r="F68" s="31"/>
      <c r="G68" s="31"/>
      <c r="H68" s="31"/>
      <c r="I68" s="31"/>
      <c r="J68" s="31"/>
    </row>
    <row r="69" spans="2:10" ht="15.75">
      <c r="B69" s="45" t="s">
        <v>412</v>
      </c>
      <c r="C69" s="47" t="s">
        <v>413</v>
      </c>
      <c r="D69" s="47"/>
      <c r="E69" s="105">
        <f>E70+E72+E75+E78+E81</f>
        <v>10233204</v>
      </c>
      <c r="F69" s="31"/>
      <c r="G69" s="31"/>
      <c r="H69" s="31"/>
      <c r="I69" s="31"/>
      <c r="J69" s="31"/>
    </row>
    <row r="70" spans="2:10" ht="15.75">
      <c r="B70" s="44" t="s">
        <v>429</v>
      </c>
      <c r="C70" s="47" t="s">
        <v>430</v>
      </c>
      <c r="D70" s="52"/>
      <c r="E70" s="105">
        <f>E71</f>
        <v>1772096</v>
      </c>
      <c r="F70" s="31"/>
      <c r="G70" s="31"/>
      <c r="H70" s="31"/>
      <c r="I70" s="31"/>
      <c r="J70" s="31"/>
    </row>
    <row r="71" spans="2:10" ht="15.75">
      <c r="B71" s="53" t="s">
        <v>409</v>
      </c>
      <c r="C71" s="47" t="s">
        <v>430</v>
      </c>
      <c r="D71" s="47" t="s">
        <v>410</v>
      </c>
      <c r="E71" s="105">
        <v>1772096</v>
      </c>
      <c r="F71" s="31"/>
      <c r="G71" s="31"/>
      <c r="H71" s="31"/>
      <c r="I71" s="31"/>
      <c r="J71" s="31"/>
    </row>
    <row r="72" spans="2:10" ht="47.25">
      <c r="B72" s="44" t="s">
        <v>414</v>
      </c>
      <c r="C72" s="47" t="s">
        <v>415</v>
      </c>
      <c r="D72" s="47"/>
      <c r="E72" s="105">
        <f>E73+E74</f>
        <v>76200</v>
      </c>
      <c r="F72" s="31"/>
      <c r="G72" s="31"/>
      <c r="H72" s="31"/>
      <c r="I72" s="31"/>
      <c r="J72" s="31"/>
    </row>
    <row r="73" spans="2:10" ht="31.5">
      <c r="B73" s="45" t="s">
        <v>188</v>
      </c>
      <c r="C73" s="47" t="s">
        <v>415</v>
      </c>
      <c r="D73" s="47" t="s">
        <v>189</v>
      </c>
      <c r="E73" s="105">
        <v>1280</v>
      </c>
      <c r="F73" s="31"/>
      <c r="G73" s="31"/>
      <c r="H73" s="31"/>
      <c r="I73" s="31"/>
      <c r="J73" s="31"/>
    </row>
    <row r="74" spans="2:10" ht="15.75">
      <c r="B74" s="53" t="s">
        <v>409</v>
      </c>
      <c r="C74" s="47" t="s">
        <v>415</v>
      </c>
      <c r="D74" s="47" t="s">
        <v>410</v>
      </c>
      <c r="E74" s="105">
        <v>74920</v>
      </c>
      <c r="F74" s="31"/>
      <c r="G74" s="31"/>
      <c r="H74" s="31"/>
      <c r="I74" s="31"/>
      <c r="J74" s="31"/>
    </row>
    <row r="75" spans="2:10" ht="47.25">
      <c r="B75" s="61" t="s">
        <v>416</v>
      </c>
      <c r="C75" s="47" t="s">
        <v>418</v>
      </c>
      <c r="D75" s="47"/>
      <c r="E75" s="105">
        <f>E76+E77</f>
        <v>326814</v>
      </c>
      <c r="F75" s="31"/>
      <c r="G75" s="31"/>
      <c r="H75" s="31"/>
      <c r="I75" s="31"/>
      <c r="J75" s="31"/>
    </row>
    <row r="76" spans="2:10" ht="31.5">
      <c r="B76" s="45" t="s">
        <v>188</v>
      </c>
      <c r="C76" s="47" t="s">
        <v>418</v>
      </c>
      <c r="D76" s="47" t="s">
        <v>189</v>
      </c>
      <c r="E76" s="105">
        <v>6814</v>
      </c>
      <c r="F76" s="31"/>
      <c r="G76" s="31"/>
      <c r="H76" s="31"/>
      <c r="I76" s="31"/>
      <c r="J76" s="31"/>
    </row>
    <row r="77" spans="2:10" ht="15.75">
      <c r="B77" s="53" t="s">
        <v>409</v>
      </c>
      <c r="C77" s="47" t="s">
        <v>418</v>
      </c>
      <c r="D77" s="47" t="s">
        <v>410</v>
      </c>
      <c r="E77" s="105">
        <v>320000</v>
      </c>
      <c r="F77" s="31"/>
      <c r="G77" s="31"/>
      <c r="H77" s="31"/>
      <c r="I77" s="31"/>
      <c r="J77" s="31"/>
    </row>
    <row r="78" spans="2:10" ht="15.75">
      <c r="B78" s="45" t="s">
        <v>419</v>
      </c>
      <c r="C78" s="47" t="s">
        <v>420</v>
      </c>
      <c r="D78" s="16"/>
      <c r="E78" s="105">
        <f>E79+E80</f>
        <v>6798700</v>
      </c>
      <c r="F78" s="31"/>
      <c r="G78" s="31"/>
      <c r="H78" s="31"/>
      <c r="I78" s="31"/>
      <c r="J78" s="31"/>
    </row>
    <row r="79" spans="2:10" ht="31.5">
      <c r="B79" s="45" t="s">
        <v>188</v>
      </c>
      <c r="C79" s="89" t="s">
        <v>420</v>
      </c>
      <c r="D79" s="90">
        <v>200</v>
      </c>
      <c r="E79" s="105">
        <v>118000</v>
      </c>
      <c r="F79" s="31"/>
      <c r="G79" s="31"/>
      <c r="H79" s="31"/>
      <c r="I79" s="31"/>
      <c r="J79" s="31"/>
    </row>
    <row r="80" spans="2:10" ht="15.75">
      <c r="B80" s="53" t="s">
        <v>409</v>
      </c>
      <c r="C80" s="47" t="s">
        <v>420</v>
      </c>
      <c r="D80" s="47" t="s">
        <v>410</v>
      </c>
      <c r="E80" s="105">
        <v>6680700</v>
      </c>
      <c r="F80" s="31"/>
      <c r="G80" s="31"/>
      <c r="H80" s="31"/>
      <c r="I80" s="31"/>
      <c r="J80" s="31"/>
    </row>
    <row r="81" spans="2:10" ht="15.75">
      <c r="B81" s="45" t="s">
        <v>421</v>
      </c>
      <c r="C81" s="47" t="s">
        <v>422</v>
      </c>
      <c r="D81" s="16"/>
      <c r="E81" s="105">
        <f>E82+E83</f>
        <v>1259394</v>
      </c>
      <c r="F81" s="31"/>
      <c r="G81" s="31"/>
      <c r="H81" s="31"/>
      <c r="I81" s="31"/>
      <c r="J81" s="31"/>
    </row>
    <row r="82" spans="2:10" ht="31.5">
      <c r="B82" s="45" t="s">
        <v>188</v>
      </c>
      <c r="C82" s="47" t="s">
        <v>422</v>
      </c>
      <c r="D82" s="47" t="s">
        <v>189</v>
      </c>
      <c r="E82" s="105">
        <v>88800</v>
      </c>
      <c r="F82" s="31"/>
      <c r="G82" s="31"/>
      <c r="H82" s="31"/>
      <c r="I82" s="31"/>
      <c r="J82" s="31"/>
    </row>
    <row r="83" spans="2:10" ht="15.75">
      <c r="B83" s="53" t="s">
        <v>409</v>
      </c>
      <c r="C83" s="47" t="s">
        <v>422</v>
      </c>
      <c r="D83" s="47" t="s">
        <v>410</v>
      </c>
      <c r="E83" s="105">
        <v>1170594</v>
      </c>
      <c r="F83" s="31"/>
      <c r="G83" s="31"/>
      <c r="H83" s="31"/>
      <c r="I83" s="31"/>
      <c r="J83" s="31"/>
    </row>
    <row r="84" spans="2:10" ht="63">
      <c r="B84" s="45" t="s">
        <v>581</v>
      </c>
      <c r="C84" s="47" t="s">
        <v>197</v>
      </c>
      <c r="D84" s="47"/>
      <c r="E84" s="105">
        <f>E85+E89+E96</f>
        <v>16612932</v>
      </c>
      <c r="F84" s="31"/>
      <c r="G84" s="31"/>
      <c r="H84" s="31"/>
      <c r="I84" s="31"/>
      <c r="J84" s="31"/>
    </row>
    <row r="85" spans="2:10" ht="63">
      <c r="B85" s="45" t="s">
        <v>198</v>
      </c>
      <c r="C85" s="47" t="s">
        <v>199</v>
      </c>
      <c r="D85" s="47"/>
      <c r="E85" s="105">
        <f>E86</f>
        <v>917400</v>
      </c>
      <c r="F85" s="31"/>
      <c r="G85" s="31"/>
      <c r="H85" s="31"/>
      <c r="I85" s="31"/>
      <c r="J85" s="31"/>
    </row>
    <row r="86" spans="2:10" ht="47.25">
      <c r="B86" s="45" t="s">
        <v>200</v>
      </c>
      <c r="C86" s="23" t="s">
        <v>201</v>
      </c>
      <c r="D86" s="47"/>
      <c r="E86" s="105">
        <f>E87+E88</f>
        <v>917400</v>
      </c>
      <c r="F86" s="31"/>
      <c r="G86" s="31"/>
      <c r="H86" s="31"/>
      <c r="I86" s="31"/>
      <c r="J86" s="31"/>
    </row>
    <row r="87" spans="2:10" ht="63">
      <c r="B87" s="45" t="s">
        <v>179</v>
      </c>
      <c r="C87" s="23" t="s">
        <v>201</v>
      </c>
      <c r="D87" s="47" t="s">
        <v>180</v>
      </c>
      <c r="E87" s="104">
        <v>801283</v>
      </c>
      <c r="F87" s="31"/>
      <c r="G87" s="31"/>
      <c r="H87" s="31"/>
      <c r="I87" s="31"/>
      <c r="J87" s="31"/>
    </row>
    <row r="88" spans="2:10" ht="31.5">
      <c r="B88" s="45" t="s">
        <v>188</v>
      </c>
      <c r="C88" s="23" t="s">
        <v>201</v>
      </c>
      <c r="D88" s="47" t="s">
        <v>189</v>
      </c>
      <c r="E88" s="104">
        <v>116117</v>
      </c>
      <c r="F88" s="31"/>
      <c r="G88" s="31"/>
      <c r="H88" s="31"/>
      <c r="I88" s="31"/>
      <c r="J88" s="31"/>
    </row>
    <row r="89" spans="2:10" ht="63">
      <c r="B89" s="45" t="s">
        <v>288</v>
      </c>
      <c r="C89" s="47" t="s">
        <v>289</v>
      </c>
      <c r="D89" s="47"/>
      <c r="E89" s="105">
        <f>E94+E90+E92</f>
        <v>8858509</v>
      </c>
      <c r="F89" s="31"/>
      <c r="G89" s="31"/>
      <c r="H89" s="31"/>
      <c r="I89" s="31"/>
      <c r="J89" s="31"/>
    </row>
    <row r="90" spans="2:10" ht="31.5">
      <c r="B90" s="45" t="s">
        <v>771</v>
      </c>
      <c r="C90" s="18" t="s">
        <v>770</v>
      </c>
      <c r="D90" s="18"/>
      <c r="E90" s="104">
        <f>E91</f>
        <v>8180606</v>
      </c>
      <c r="F90" s="31"/>
      <c r="G90" s="31"/>
      <c r="H90" s="31"/>
      <c r="I90" s="31"/>
      <c r="J90" s="31"/>
    </row>
    <row r="91" spans="2:10" ht="15.75">
      <c r="B91" s="53" t="s">
        <v>409</v>
      </c>
      <c r="C91" s="18" t="s">
        <v>770</v>
      </c>
      <c r="D91" s="18" t="s">
        <v>410</v>
      </c>
      <c r="E91" s="104">
        <v>8180606</v>
      </c>
      <c r="F91" s="31"/>
      <c r="G91" s="31"/>
      <c r="H91" s="31"/>
      <c r="I91" s="31"/>
      <c r="J91" s="31"/>
    </row>
    <row r="92" spans="2:10" ht="31.5">
      <c r="B92" s="53" t="s">
        <v>772</v>
      </c>
      <c r="C92" s="18" t="s">
        <v>773</v>
      </c>
      <c r="D92" s="18"/>
      <c r="E92" s="104">
        <f>E93</f>
        <v>40903</v>
      </c>
      <c r="F92" s="31"/>
      <c r="G92" s="31"/>
      <c r="H92" s="31"/>
      <c r="I92" s="31"/>
      <c r="J92" s="31"/>
    </row>
    <row r="93" spans="2:10" ht="31.5">
      <c r="B93" s="45" t="s">
        <v>188</v>
      </c>
      <c r="C93" s="18" t="s">
        <v>773</v>
      </c>
      <c r="D93" s="18" t="s">
        <v>189</v>
      </c>
      <c r="E93" s="104">
        <v>40903</v>
      </c>
      <c r="F93" s="31"/>
      <c r="G93" s="31"/>
      <c r="H93" s="31"/>
      <c r="I93" s="31"/>
      <c r="J93" s="31"/>
    </row>
    <row r="94" spans="2:10" ht="47.25">
      <c r="B94" s="53" t="s">
        <v>290</v>
      </c>
      <c r="C94" s="47" t="s">
        <v>291</v>
      </c>
      <c r="D94" s="47"/>
      <c r="E94" s="105">
        <f>E95</f>
        <v>637000</v>
      </c>
      <c r="F94" s="31"/>
      <c r="G94" s="31"/>
      <c r="H94" s="31"/>
      <c r="I94" s="31"/>
      <c r="J94" s="31"/>
    </row>
    <row r="95" spans="2:10" ht="31.5">
      <c r="B95" s="45" t="s">
        <v>188</v>
      </c>
      <c r="C95" s="47" t="s">
        <v>291</v>
      </c>
      <c r="D95" s="47" t="s">
        <v>189</v>
      </c>
      <c r="E95" s="105">
        <v>637000</v>
      </c>
      <c r="F95" s="31"/>
      <c r="G95" s="31"/>
      <c r="H95" s="31"/>
      <c r="I95" s="31"/>
      <c r="J95" s="31"/>
    </row>
    <row r="96" spans="2:10" ht="63">
      <c r="B96" s="45" t="s">
        <v>431</v>
      </c>
      <c r="C96" s="47" t="s">
        <v>432</v>
      </c>
      <c r="D96" s="47"/>
      <c r="E96" s="105">
        <f>E97</f>
        <v>6837023</v>
      </c>
      <c r="F96" s="31"/>
      <c r="G96" s="31"/>
      <c r="H96" s="31"/>
      <c r="I96" s="31"/>
      <c r="J96" s="31"/>
    </row>
    <row r="97" spans="2:10" ht="31.5">
      <c r="B97" s="61" t="s">
        <v>433</v>
      </c>
      <c r="C97" s="47" t="s">
        <v>434</v>
      </c>
      <c r="D97" s="47"/>
      <c r="E97" s="105">
        <f>E98</f>
        <v>6837023</v>
      </c>
      <c r="F97" s="31"/>
      <c r="G97" s="31"/>
      <c r="H97" s="31"/>
      <c r="I97" s="31"/>
      <c r="J97" s="31"/>
    </row>
    <row r="98" spans="2:10" ht="15.75">
      <c r="B98" s="53" t="s">
        <v>409</v>
      </c>
      <c r="C98" s="47" t="s">
        <v>434</v>
      </c>
      <c r="D98" s="47" t="s">
        <v>410</v>
      </c>
      <c r="E98" s="105">
        <v>6837023</v>
      </c>
      <c r="F98" s="31"/>
      <c r="G98" s="31"/>
      <c r="H98" s="31"/>
      <c r="I98" s="31"/>
      <c r="J98" s="31"/>
    </row>
    <row r="99" spans="2:10" ht="31.5">
      <c r="B99" s="38" t="s">
        <v>458</v>
      </c>
      <c r="C99" s="52" t="s">
        <v>459</v>
      </c>
      <c r="D99" s="52"/>
      <c r="E99" s="109">
        <f>E100+E115+E162</f>
        <v>305288948</v>
      </c>
      <c r="F99" s="31"/>
      <c r="G99" s="31"/>
      <c r="H99" s="31"/>
      <c r="I99" s="31"/>
      <c r="J99" s="31"/>
    </row>
    <row r="100" spans="2:10" ht="63">
      <c r="B100" s="44" t="s">
        <v>460</v>
      </c>
      <c r="C100" s="47" t="s">
        <v>461</v>
      </c>
      <c r="D100" s="52"/>
      <c r="E100" s="105">
        <f>E101+E108+E112</f>
        <v>17596572</v>
      </c>
      <c r="F100" s="31"/>
      <c r="G100" s="31"/>
      <c r="H100" s="31"/>
      <c r="I100" s="31"/>
      <c r="J100" s="31"/>
    </row>
    <row r="101" spans="2:10" ht="31.5">
      <c r="B101" s="45" t="s">
        <v>462</v>
      </c>
      <c r="C101" s="47" t="s">
        <v>463</v>
      </c>
      <c r="D101" s="52"/>
      <c r="E101" s="105">
        <f>E102+E104</f>
        <v>5249346</v>
      </c>
      <c r="F101" s="31"/>
      <c r="G101" s="31"/>
      <c r="H101" s="31"/>
      <c r="I101" s="31"/>
      <c r="J101" s="31"/>
    </row>
    <row r="102" spans="2:10" ht="47.25">
      <c r="B102" s="44" t="s">
        <v>464</v>
      </c>
      <c r="C102" s="47" t="s">
        <v>465</v>
      </c>
      <c r="D102" s="47"/>
      <c r="E102" s="105">
        <f>E103</f>
        <v>64112</v>
      </c>
      <c r="F102" s="31"/>
      <c r="G102" s="31"/>
      <c r="H102" s="31"/>
      <c r="I102" s="31"/>
      <c r="J102" s="31"/>
    </row>
    <row r="103" spans="2:10" ht="63">
      <c r="B103" s="45" t="s">
        <v>179</v>
      </c>
      <c r="C103" s="47" t="s">
        <v>465</v>
      </c>
      <c r="D103" s="47" t="s">
        <v>180</v>
      </c>
      <c r="E103" s="105">
        <v>64112</v>
      </c>
      <c r="F103" s="31"/>
      <c r="G103" s="31"/>
      <c r="H103" s="31"/>
      <c r="I103" s="31"/>
      <c r="J103" s="31"/>
    </row>
    <row r="104" spans="2:10" ht="31.5">
      <c r="B104" s="53" t="s">
        <v>320</v>
      </c>
      <c r="C104" s="47" t="s">
        <v>523</v>
      </c>
      <c r="D104" s="47"/>
      <c r="E104" s="105">
        <f>E105+E106+E107</f>
        <v>5185234</v>
      </c>
      <c r="F104" s="31"/>
      <c r="G104" s="31"/>
      <c r="H104" s="31"/>
      <c r="I104" s="31"/>
      <c r="J104" s="31"/>
    </row>
    <row r="105" spans="2:10" ht="63">
      <c r="B105" s="45" t="s">
        <v>179</v>
      </c>
      <c r="C105" s="47" t="s">
        <v>523</v>
      </c>
      <c r="D105" s="23">
        <v>100</v>
      </c>
      <c r="E105" s="105">
        <v>4473045</v>
      </c>
      <c r="F105" s="31"/>
      <c r="G105" s="31"/>
      <c r="H105" s="31"/>
      <c r="I105" s="31"/>
      <c r="J105" s="31"/>
    </row>
    <row r="106" spans="2:10" ht="31.5">
      <c r="B106" s="45" t="s">
        <v>188</v>
      </c>
      <c r="C106" s="47" t="s">
        <v>523</v>
      </c>
      <c r="D106" s="47" t="s">
        <v>189</v>
      </c>
      <c r="E106" s="105">
        <v>705289</v>
      </c>
      <c r="F106" s="31"/>
      <c r="G106" s="31"/>
      <c r="H106" s="31"/>
      <c r="I106" s="31"/>
      <c r="J106" s="31"/>
    </row>
    <row r="107" spans="2:10" ht="15.75">
      <c r="B107" s="45" t="s">
        <v>190</v>
      </c>
      <c r="C107" s="47" t="s">
        <v>523</v>
      </c>
      <c r="D107" s="47" t="s">
        <v>191</v>
      </c>
      <c r="E107" s="105">
        <v>6900</v>
      </c>
      <c r="F107" s="31"/>
      <c r="G107" s="31"/>
      <c r="H107" s="31"/>
      <c r="I107" s="31"/>
      <c r="J107" s="31"/>
    </row>
    <row r="108" spans="2:10" ht="47.25">
      <c r="B108" s="45" t="s">
        <v>524</v>
      </c>
      <c r="C108" s="47" t="s">
        <v>525</v>
      </c>
      <c r="D108" s="47"/>
      <c r="E108" s="109">
        <f>E109</f>
        <v>285000</v>
      </c>
      <c r="F108" s="31"/>
      <c r="G108" s="31"/>
      <c r="H108" s="31"/>
      <c r="I108" s="31"/>
      <c r="J108" s="31"/>
    </row>
    <row r="109" spans="2:10" ht="15.75">
      <c r="B109" s="45" t="s">
        <v>592</v>
      </c>
      <c r="C109" s="47" t="s">
        <v>527</v>
      </c>
      <c r="D109" s="47"/>
      <c r="E109" s="105">
        <f>E110+E111</f>
        <v>285000</v>
      </c>
      <c r="F109" s="31"/>
      <c r="G109" s="31"/>
      <c r="H109" s="31"/>
      <c r="I109" s="31"/>
      <c r="J109" s="31"/>
    </row>
    <row r="110" spans="2:10" ht="31.5">
      <c r="B110" s="45" t="s">
        <v>188</v>
      </c>
      <c r="C110" s="47" t="s">
        <v>527</v>
      </c>
      <c r="D110" s="47" t="s">
        <v>189</v>
      </c>
      <c r="E110" s="105">
        <v>250000</v>
      </c>
      <c r="F110" s="31"/>
      <c r="G110" s="31"/>
      <c r="H110" s="31"/>
      <c r="I110" s="31"/>
      <c r="J110" s="31"/>
    </row>
    <row r="111" spans="2:10" ht="15.75">
      <c r="B111" s="53" t="s">
        <v>409</v>
      </c>
      <c r="C111" s="47" t="s">
        <v>527</v>
      </c>
      <c r="D111" s="47" t="s">
        <v>410</v>
      </c>
      <c r="E111" s="105">
        <v>35000</v>
      </c>
      <c r="F111" s="31"/>
      <c r="G111" s="31"/>
      <c r="H111" s="31"/>
      <c r="I111" s="31"/>
      <c r="J111" s="31"/>
    </row>
    <row r="112" spans="2:10" ht="31.5">
      <c r="B112" s="44" t="s">
        <v>529</v>
      </c>
      <c r="C112" s="47" t="s">
        <v>530</v>
      </c>
      <c r="D112" s="52"/>
      <c r="E112" s="105">
        <f>E113</f>
        <v>12062226</v>
      </c>
      <c r="F112" s="31"/>
      <c r="G112" s="31"/>
      <c r="H112" s="31"/>
      <c r="I112" s="31"/>
      <c r="J112" s="31"/>
    </row>
    <row r="113" spans="2:10" ht="78.75">
      <c r="B113" s="44" t="s">
        <v>531</v>
      </c>
      <c r="C113" s="47" t="s">
        <v>533</v>
      </c>
      <c r="D113" s="47"/>
      <c r="E113" s="105">
        <f>E114</f>
        <v>12062226</v>
      </c>
      <c r="F113" s="31"/>
      <c r="G113" s="31"/>
      <c r="H113" s="31"/>
      <c r="I113" s="31"/>
      <c r="J113" s="31"/>
    </row>
    <row r="114" spans="2:10" ht="15.75">
      <c r="B114" s="53" t="s">
        <v>409</v>
      </c>
      <c r="C114" s="47" t="s">
        <v>533</v>
      </c>
      <c r="D114" s="47" t="s">
        <v>410</v>
      </c>
      <c r="E114" s="105">
        <v>12062226</v>
      </c>
      <c r="F114" s="31"/>
      <c r="G114" s="31"/>
      <c r="H114" s="31"/>
      <c r="I114" s="31"/>
      <c r="J114" s="31"/>
    </row>
    <row r="115" spans="2:10" ht="47.25">
      <c r="B115" s="44" t="s">
        <v>466</v>
      </c>
      <c r="C115" s="47" t="s">
        <v>467</v>
      </c>
      <c r="D115" s="47"/>
      <c r="E115" s="105">
        <f>E116+E136+E131+E134</f>
        <v>273492200</v>
      </c>
      <c r="F115" s="31"/>
      <c r="G115" s="31"/>
      <c r="H115" s="31"/>
      <c r="I115" s="31"/>
      <c r="J115" s="31"/>
    </row>
    <row r="116" spans="2:10" ht="31.5">
      <c r="B116" s="44" t="s">
        <v>468</v>
      </c>
      <c r="C116" s="47" t="s">
        <v>469</v>
      </c>
      <c r="D116" s="47"/>
      <c r="E116" s="105">
        <f>E117+E124+E120+E122+E128</f>
        <v>24832941</v>
      </c>
      <c r="F116" s="31"/>
      <c r="G116" s="31"/>
      <c r="H116" s="31"/>
      <c r="I116" s="31"/>
      <c r="J116" s="31"/>
    </row>
    <row r="117" spans="2:10" ht="110.25">
      <c r="B117" s="61" t="s">
        <v>470</v>
      </c>
      <c r="C117" s="47" t="s">
        <v>471</v>
      </c>
      <c r="D117" s="47"/>
      <c r="E117" s="105">
        <f>E118+E119</f>
        <v>11997287</v>
      </c>
      <c r="F117" s="31"/>
      <c r="G117" s="31"/>
      <c r="H117" s="31"/>
      <c r="I117" s="31"/>
      <c r="J117" s="31"/>
    </row>
    <row r="118" spans="2:10" ht="63">
      <c r="B118" s="45" t="s">
        <v>179</v>
      </c>
      <c r="C118" s="47" t="s">
        <v>471</v>
      </c>
      <c r="D118" s="47" t="s">
        <v>322</v>
      </c>
      <c r="E118" s="105">
        <v>11827157</v>
      </c>
      <c r="F118" s="31"/>
      <c r="G118" s="31"/>
      <c r="H118" s="31"/>
      <c r="I118" s="31"/>
      <c r="J118" s="31"/>
    </row>
    <row r="119" spans="2:10" ht="31.5">
      <c r="B119" s="45" t="s">
        <v>188</v>
      </c>
      <c r="C119" s="47" t="s">
        <v>471</v>
      </c>
      <c r="D119" s="47" t="s">
        <v>189</v>
      </c>
      <c r="E119" s="105">
        <v>170130</v>
      </c>
      <c r="F119" s="31"/>
      <c r="G119" s="31"/>
      <c r="H119" s="31"/>
      <c r="I119" s="31"/>
      <c r="J119" s="31"/>
    </row>
    <row r="120" spans="2:10" ht="31.5">
      <c r="B120" s="45" t="s">
        <v>641</v>
      </c>
      <c r="C120" s="18" t="s">
        <v>647</v>
      </c>
      <c r="D120" s="18"/>
      <c r="E120" s="104">
        <f>E121</f>
        <v>1729962</v>
      </c>
      <c r="F120" s="31"/>
      <c r="G120" s="31"/>
      <c r="H120" s="31"/>
      <c r="I120" s="31"/>
      <c r="J120" s="31"/>
    </row>
    <row r="121" spans="2:10" ht="31.5">
      <c r="B121" s="45" t="s">
        <v>188</v>
      </c>
      <c r="C121" s="18" t="s">
        <v>647</v>
      </c>
      <c r="D121" s="18" t="s">
        <v>189</v>
      </c>
      <c r="E121" s="104">
        <v>1729962</v>
      </c>
      <c r="F121" s="31"/>
      <c r="G121" s="31"/>
      <c r="H121" s="31"/>
      <c r="I121" s="31"/>
      <c r="J121" s="31"/>
    </row>
    <row r="122" spans="2:10" ht="31.5">
      <c r="B122" s="45" t="s">
        <v>641</v>
      </c>
      <c r="C122" s="18" t="s">
        <v>642</v>
      </c>
      <c r="D122" s="18"/>
      <c r="E122" s="104">
        <f>E123</f>
        <v>1153309</v>
      </c>
      <c r="F122" s="31"/>
      <c r="G122" s="31"/>
      <c r="H122" s="31"/>
      <c r="I122" s="31"/>
      <c r="J122" s="31"/>
    </row>
    <row r="123" spans="2:10" ht="31.5">
      <c r="B123" s="45" t="s">
        <v>188</v>
      </c>
      <c r="C123" s="18" t="s">
        <v>642</v>
      </c>
      <c r="D123" s="18" t="s">
        <v>189</v>
      </c>
      <c r="E123" s="104">
        <v>1153309</v>
      </c>
      <c r="F123" s="31"/>
      <c r="G123" s="31"/>
      <c r="H123" s="31"/>
      <c r="I123" s="31"/>
      <c r="J123" s="31"/>
    </row>
    <row r="124" spans="2:10" ht="31.5">
      <c r="B124" s="53" t="s">
        <v>320</v>
      </c>
      <c r="C124" s="47" t="s">
        <v>472</v>
      </c>
      <c r="D124" s="47"/>
      <c r="E124" s="105">
        <f>E125+E126+E127</f>
        <v>9927383</v>
      </c>
      <c r="F124" s="31"/>
      <c r="G124" s="31"/>
      <c r="H124" s="31"/>
      <c r="I124" s="31"/>
      <c r="J124" s="31"/>
    </row>
    <row r="125" spans="2:10" ht="63">
      <c r="B125" s="45" t="s">
        <v>179</v>
      </c>
      <c r="C125" s="47" t="s">
        <v>472</v>
      </c>
      <c r="D125" s="47" t="s">
        <v>322</v>
      </c>
      <c r="E125" s="105">
        <v>4157309</v>
      </c>
      <c r="F125" s="31"/>
      <c r="G125" s="31"/>
      <c r="H125" s="31"/>
      <c r="I125" s="31"/>
      <c r="J125" s="31"/>
    </row>
    <row r="126" spans="2:10" ht="31.5">
      <c r="B126" s="45" t="s">
        <v>188</v>
      </c>
      <c r="C126" s="47" t="s">
        <v>472</v>
      </c>
      <c r="D126" s="47" t="s">
        <v>189</v>
      </c>
      <c r="E126" s="105">
        <v>5543956</v>
      </c>
      <c r="F126" s="31"/>
      <c r="G126" s="31"/>
      <c r="H126" s="31"/>
      <c r="I126" s="31"/>
      <c r="J126" s="31"/>
    </row>
    <row r="127" spans="2:10" ht="15.75">
      <c r="B127" s="45" t="s">
        <v>190</v>
      </c>
      <c r="C127" s="47" t="s">
        <v>472</v>
      </c>
      <c r="D127" s="47" t="s">
        <v>191</v>
      </c>
      <c r="E127" s="108">
        <v>226118</v>
      </c>
      <c r="F127" s="31"/>
      <c r="G127" s="31"/>
      <c r="H127" s="31"/>
      <c r="I127" s="31"/>
      <c r="J127" s="31"/>
    </row>
    <row r="128" spans="2:10" ht="47.25">
      <c r="B128" s="45" t="s">
        <v>759</v>
      </c>
      <c r="C128" s="18" t="s">
        <v>760</v>
      </c>
      <c r="D128" s="18"/>
      <c r="E128" s="106">
        <f>E129</f>
        <v>25000</v>
      </c>
      <c r="F128" s="31"/>
      <c r="G128" s="31"/>
      <c r="H128" s="31"/>
      <c r="I128" s="31"/>
      <c r="J128" s="31"/>
    </row>
    <row r="129" spans="2:10" ht="31.5">
      <c r="B129" s="45" t="s">
        <v>188</v>
      </c>
      <c r="C129" s="18" t="s">
        <v>760</v>
      </c>
      <c r="D129" s="18" t="s">
        <v>189</v>
      </c>
      <c r="E129" s="106">
        <v>25000</v>
      </c>
      <c r="F129" s="31"/>
      <c r="G129" s="31"/>
      <c r="H129" s="31"/>
      <c r="I129" s="31"/>
      <c r="J129" s="31"/>
    </row>
    <row r="130" spans="2:10" ht="15.75">
      <c r="B130" s="44" t="s">
        <v>742</v>
      </c>
      <c r="C130" s="18" t="s">
        <v>743</v>
      </c>
      <c r="D130" s="47"/>
      <c r="E130" s="108">
        <f>E131</f>
        <v>1139855</v>
      </c>
      <c r="F130" s="31"/>
      <c r="G130" s="31"/>
      <c r="H130" s="31"/>
      <c r="I130" s="31"/>
      <c r="J130" s="31"/>
    </row>
    <row r="131" spans="2:10" ht="78.75">
      <c r="B131" s="45" t="s">
        <v>637</v>
      </c>
      <c r="C131" s="18" t="s">
        <v>636</v>
      </c>
      <c r="D131" s="18"/>
      <c r="E131" s="104">
        <f>E132</f>
        <v>1139855</v>
      </c>
      <c r="F131" s="31"/>
      <c r="G131" s="31"/>
      <c r="H131" s="31"/>
      <c r="I131" s="31"/>
      <c r="J131" s="31"/>
    </row>
    <row r="132" spans="2:10" ht="31.5">
      <c r="B132" s="45" t="s">
        <v>188</v>
      </c>
      <c r="C132" s="18" t="s">
        <v>636</v>
      </c>
      <c r="D132" s="18" t="s">
        <v>189</v>
      </c>
      <c r="E132" s="104">
        <v>1139855</v>
      </c>
      <c r="F132" s="31"/>
      <c r="G132" s="31"/>
      <c r="H132" s="31"/>
      <c r="I132" s="31"/>
      <c r="J132" s="31"/>
    </row>
    <row r="133" spans="2:10" ht="15.75">
      <c r="B133" s="45" t="s">
        <v>746</v>
      </c>
      <c r="C133" s="18" t="s">
        <v>745</v>
      </c>
      <c r="D133" s="18"/>
      <c r="E133" s="104">
        <f>E134</f>
        <v>2305278</v>
      </c>
      <c r="F133" s="31"/>
      <c r="G133" s="31"/>
      <c r="H133" s="31"/>
      <c r="I133" s="31"/>
      <c r="J133" s="31"/>
    </row>
    <row r="134" spans="2:10" ht="31.5">
      <c r="B134" s="45" t="s">
        <v>640</v>
      </c>
      <c r="C134" s="18" t="s">
        <v>639</v>
      </c>
      <c r="D134" s="18"/>
      <c r="E134" s="104">
        <f>E135</f>
        <v>2305278</v>
      </c>
      <c r="F134" s="31"/>
      <c r="G134" s="31"/>
      <c r="H134" s="31"/>
      <c r="I134" s="31"/>
      <c r="J134" s="31"/>
    </row>
    <row r="135" spans="2:10" ht="31.5">
      <c r="B135" s="45" t="s">
        <v>188</v>
      </c>
      <c r="C135" s="18" t="s">
        <v>639</v>
      </c>
      <c r="D135" s="18" t="s">
        <v>189</v>
      </c>
      <c r="E135" s="104">
        <v>2305278</v>
      </c>
      <c r="F135" s="31"/>
      <c r="G135" s="31"/>
      <c r="H135" s="31"/>
      <c r="I135" s="31"/>
      <c r="J135" s="31"/>
    </row>
    <row r="136" spans="2:10" ht="31.5">
      <c r="B136" s="44" t="s">
        <v>474</v>
      </c>
      <c r="C136" s="47" t="s">
        <v>475</v>
      </c>
      <c r="D136" s="47"/>
      <c r="E136" s="105">
        <f>E137+E139+E148+E150+E154+E156+E152+E144+E142+E146+E160</f>
        <v>245214126</v>
      </c>
      <c r="F136" s="31"/>
      <c r="G136" s="31"/>
      <c r="H136" s="31"/>
      <c r="I136" s="31"/>
      <c r="J136" s="31"/>
    </row>
    <row r="137" spans="2:10" ht="15.75">
      <c r="B137" s="53" t="s">
        <v>534</v>
      </c>
      <c r="C137" s="47" t="s">
        <v>535</v>
      </c>
      <c r="D137" s="47"/>
      <c r="E137" s="105">
        <f>E138</f>
        <v>652824</v>
      </c>
      <c r="F137" s="31"/>
      <c r="G137" s="31"/>
      <c r="H137" s="31"/>
      <c r="I137" s="31"/>
      <c r="J137" s="31"/>
    </row>
    <row r="138" spans="2:10" ht="15.75">
      <c r="B138" s="53" t="s">
        <v>409</v>
      </c>
      <c r="C138" s="47" t="s">
        <v>535</v>
      </c>
      <c r="D138" s="47" t="s">
        <v>410</v>
      </c>
      <c r="E138" s="105">
        <v>652824</v>
      </c>
      <c r="F138" s="31"/>
      <c r="G138" s="31"/>
      <c r="H138" s="31"/>
      <c r="I138" s="31"/>
      <c r="J138" s="31"/>
    </row>
    <row r="139" spans="2:10" ht="110.25">
      <c r="B139" s="61" t="s">
        <v>476</v>
      </c>
      <c r="C139" s="47" t="s">
        <v>477</v>
      </c>
      <c r="D139" s="47"/>
      <c r="E139" s="105">
        <f>E140+E141</f>
        <v>192121735</v>
      </c>
      <c r="F139" s="31"/>
      <c r="G139" s="31"/>
      <c r="H139" s="31"/>
      <c r="I139" s="31"/>
      <c r="J139" s="31"/>
    </row>
    <row r="140" spans="2:10" ht="63">
      <c r="B140" s="45" t="s">
        <v>179</v>
      </c>
      <c r="C140" s="47" t="s">
        <v>477</v>
      </c>
      <c r="D140" s="47" t="s">
        <v>180</v>
      </c>
      <c r="E140" s="104">
        <v>185920118</v>
      </c>
      <c r="F140" s="31"/>
      <c r="G140" s="31"/>
      <c r="H140" s="31"/>
      <c r="I140" s="31"/>
      <c r="J140" s="31"/>
    </row>
    <row r="141" spans="2:10" ht="31.5">
      <c r="B141" s="45" t="s">
        <v>188</v>
      </c>
      <c r="C141" s="47" t="s">
        <v>477</v>
      </c>
      <c r="D141" s="47" t="s">
        <v>189</v>
      </c>
      <c r="E141" s="104">
        <v>6201617</v>
      </c>
      <c r="F141" s="31"/>
      <c r="G141" s="31"/>
      <c r="H141" s="31"/>
      <c r="I141" s="31"/>
      <c r="J141" s="31"/>
    </row>
    <row r="142" spans="2:10" ht="31.5">
      <c r="B142" s="114" t="s">
        <v>619</v>
      </c>
      <c r="C142" s="116" t="s">
        <v>620</v>
      </c>
      <c r="D142" s="116"/>
      <c r="E142" s="104">
        <f>E143</f>
        <v>188949</v>
      </c>
      <c r="F142" s="31"/>
      <c r="G142" s="31"/>
      <c r="H142" s="31"/>
      <c r="I142" s="31"/>
      <c r="J142" s="31"/>
    </row>
    <row r="143" spans="2:10" ht="63">
      <c r="B143" s="114" t="s">
        <v>179</v>
      </c>
      <c r="C143" s="116" t="s">
        <v>620</v>
      </c>
      <c r="D143" s="116" t="s">
        <v>180</v>
      </c>
      <c r="E143" s="104">
        <v>188949</v>
      </c>
      <c r="F143" s="31"/>
      <c r="G143" s="31"/>
      <c r="H143" s="31"/>
      <c r="I143" s="31"/>
      <c r="J143" s="31"/>
    </row>
    <row r="144" spans="2:10" ht="78.75">
      <c r="B144" s="45" t="s">
        <v>621</v>
      </c>
      <c r="C144" s="18" t="s">
        <v>618</v>
      </c>
      <c r="D144" s="18"/>
      <c r="E144" s="104">
        <f>E145</f>
        <v>976525</v>
      </c>
      <c r="F144" s="31"/>
      <c r="G144" s="31"/>
      <c r="H144" s="31"/>
      <c r="I144" s="31"/>
      <c r="J144" s="31"/>
    </row>
    <row r="145" spans="2:10" ht="31.5">
      <c r="B145" s="45" t="s">
        <v>188</v>
      </c>
      <c r="C145" s="18" t="s">
        <v>618</v>
      </c>
      <c r="D145" s="18" t="s">
        <v>189</v>
      </c>
      <c r="E145" s="104">
        <v>976525</v>
      </c>
      <c r="F145" s="31"/>
      <c r="G145" s="31"/>
      <c r="H145" s="31"/>
      <c r="I145" s="31"/>
      <c r="J145" s="31"/>
    </row>
    <row r="146" spans="2:10" ht="78.75">
      <c r="B146" s="114" t="s">
        <v>768</v>
      </c>
      <c r="C146" s="116" t="s">
        <v>622</v>
      </c>
      <c r="D146" s="116"/>
      <c r="E146" s="104">
        <f>E147</f>
        <v>280807</v>
      </c>
      <c r="F146" s="31"/>
      <c r="G146" s="31"/>
      <c r="H146" s="31"/>
      <c r="I146" s="31"/>
      <c r="J146" s="31"/>
    </row>
    <row r="147" spans="2:10" ht="31.5">
      <c r="B147" s="114" t="s">
        <v>188</v>
      </c>
      <c r="C147" s="116" t="s">
        <v>622</v>
      </c>
      <c r="D147" s="116" t="s">
        <v>189</v>
      </c>
      <c r="E147" s="104">
        <v>280807</v>
      </c>
      <c r="F147" s="31"/>
      <c r="G147" s="31"/>
      <c r="H147" s="31"/>
      <c r="I147" s="31"/>
      <c r="J147" s="31"/>
    </row>
    <row r="148" spans="2:10" ht="31.5">
      <c r="B148" s="45" t="s">
        <v>478</v>
      </c>
      <c r="C148" s="47" t="s">
        <v>479</v>
      </c>
      <c r="D148" s="47"/>
      <c r="E148" s="105">
        <f>E149</f>
        <v>2896893</v>
      </c>
      <c r="F148" s="31"/>
      <c r="G148" s="31"/>
      <c r="H148" s="31"/>
      <c r="I148" s="31"/>
      <c r="J148" s="31"/>
    </row>
    <row r="149" spans="2:10" ht="31.5">
      <c r="B149" s="45" t="s">
        <v>188</v>
      </c>
      <c r="C149" s="47" t="s">
        <v>479</v>
      </c>
      <c r="D149" s="47" t="s">
        <v>189</v>
      </c>
      <c r="E149" s="105">
        <v>2896893</v>
      </c>
      <c r="F149" s="31"/>
      <c r="G149" s="31"/>
      <c r="H149" s="31"/>
      <c r="I149" s="31"/>
      <c r="J149" s="31"/>
    </row>
    <row r="150" spans="2:10" ht="31.5">
      <c r="B150" s="53" t="s">
        <v>480</v>
      </c>
      <c r="C150" s="47" t="s">
        <v>481</v>
      </c>
      <c r="D150" s="47"/>
      <c r="E150" s="105">
        <f>E151</f>
        <v>1618461</v>
      </c>
      <c r="F150" s="31"/>
      <c r="G150" s="31"/>
      <c r="H150" s="31"/>
      <c r="I150" s="31"/>
      <c r="J150" s="31"/>
    </row>
    <row r="151" spans="2:10" ht="63">
      <c r="B151" s="45" t="s">
        <v>179</v>
      </c>
      <c r="C151" s="47" t="s">
        <v>481</v>
      </c>
      <c r="D151" s="47" t="s">
        <v>322</v>
      </c>
      <c r="E151" s="105">
        <v>1618461</v>
      </c>
      <c r="F151" s="31"/>
      <c r="G151" s="31"/>
      <c r="H151" s="31"/>
      <c r="I151" s="31"/>
      <c r="J151" s="31"/>
    </row>
    <row r="152" spans="2:10" ht="47.25">
      <c r="B152" s="142" t="s">
        <v>769</v>
      </c>
      <c r="C152" s="47" t="s">
        <v>613</v>
      </c>
      <c r="D152" s="47"/>
      <c r="E152" s="105">
        <f>E153</f>
        <v>1503035</v>
      </c>
      <c r="F152" s="31"/>
      <c r="G152" s="31"/>
      <c r="H152" s="31"/>
      <c r="I152" s="31"/>
      <c r="J152" s="31"/>
    </row>
    <row r="153" spans="2:10" ht="31.5">
      <c r="B153" s="45" t="s">
        <v>188</v>
      </c>
      <c r="C153" s="47" t="s">
        <v>613</v>
      </c>
      <c r="D153" s="47" t="s">
        <v>189</v>
      </c>
      <c r="E153" s="105">
        <v>1503035</v>
      </c>
      <c r="F153" s="31"/>
      <c r="G153" s="31"/>
      <c r="H153" s="31"/>
      <c r="I153" s="31"/>
      <c r="J153" s="31"/>
    </row>
    <row r="154" spans="2:10" ht="63">
      <c r="B154" s="64" t="s">
        <v>482</v>
      </c>
      <c r="C154" s="47" t="s">
        <v>483</v>
      </c>
      <c r="D154" s="47"/>
      <c r="E154" s="105">
        <f>E155</f>
        <v>2616857</v>
      </c>
      <c r="F154" s="31"/>
      <c r="G154" s="31"/>
      <c r="H154" s="31"/>
      <c r="I154" s="31"/>
      <c r="J154" s="31"/>
    </row>
    <row r="155" spans="2:10" ht="31.5">
      <c r="B155" s="45" t="s">
        <v>188</v>
      </c>
      <c r="C155" s="47" t="s">
        <v>483</v>
      </c>
      <c r="D155" s="47" t="s">
        <v>189</v>
      </c>
      <c r="E155" s="105">
        <v>2616857</v>
      </c>
      <c r="F155" s="31"/>
      <c r="G155" s="31"/>
      <c r="H155" s="31"/>
      <c r="I155" s="31"/>
      <c r="J155" s="31"/>
    </row>
    <row r="156" spans="2:10" ht="31.5">
      <c r="B156" s="53" t="s">
        <v>320</v>
      </c>
      <c r="C156" s="47" t="s">
        <v>484</v>
      </c>
      <c r="D156" s="47"/>
      <c r="E156" s="105">
        <f>E158+E159+E157</f>
        <v>41634896</v>
      </c>
      <c r="F156" s="31"/>
      <c r="G156" s="31"/>
      <c r="H156" s="31"/>
      <c r="I156" s="31"/>
      <c r="J156" s="31"/>
    </row>
    <row r="157" spans="2:10" ht="63">
      <c r="B157" s="45" t="s">
        <v>179</v>
      </c>
      <c r="C157" s="47" t="s">
        <v>484</v>
      </c>
      <c r="D157" s="47" t="s">
        <v>180</v>
      </c>
      <c r="E157" s="105">
        <v>745400</v>
      </c>
      <c r="F157" s="31"/>
      <c r="G157" s="31"/>
      <c r="H157" s="31"/>
      <c r="I157" s="31"/>
      <c r="J157" s="31"/>
    </row>
    <row r="158" spans="2:10" ht="31.5">
      <c r="B158" s="45" t="s">
        <v>188</v>
      </c>
      <c r="C158" s="47" t="s">
        <v>484</v>
      </c>
      <c r="D158" s="47" t="s">
        <v>189</v>
      </c>
      <c r="E158" s="105">
        <v>35620654</v>
      </c>
      <c r="F158" s="31"/>
      <c r="G158" s="31"/>
      <c r="H158" s="31"/>
      <c r="I158" s="31"/>
      <c r="J158" s="31"/>
    </row>
    <row r="159" spans="2:10" ht="15.75">
      <c r="B159" s="45" t="s">
        <v>190</v>
      </c>
      <c r="C159" s="47" t="s">
        <v>484</v>
      </c>
      <c r="D159" s="47" t="s">
        <v>191</v>
      </c>
      <c r="E159" s="105">
        <v>5268842</v>
      </c>
      <c r="F159" s="31"/>
      <c r="G159" s="31"/>
      <c r="H159" s="31"/>
      <c r="I159" s="31"/>
      <c r="J159" s="31"/>
    </row>
    <row r="160" spans="2:10" ht="47.25">
      <c r="B160" s="45" t="s">
        <v>759</v>
      </c>
      <c r="C160" s="18" t="s">
        <v>761</v>
      </c>
      <c r="D160" s="18"/>
      <c r="E160" s="105">
        <f>E161</f>
        <v>723144</v>
      </c>
      <c r="F160" s="31"/>
      <c r="G160" s="31"/>
      <c r="H160" s="31"/>
      <c r="I160" s="31"/>
      <c r="J160" s="31"/>
    </row>
    <row r="161" spans="2:10" ht="31.5">
      <c r="B161" s="45" t="s">
        <v>188</v>
      </c>
      <c r="C161" s="18" t="s">
        <v>761</v>
      </c>
      <c r="D161" s="18" t="s">
        <v>189</v>
      </c>
      <c r="E161" s="105">
        <v>723144</v>
      </c>
      <c r="F161" s="31"/>
      <c r="G161" s="31"/>
      <c r="H161" s="31"/>
      <c r="I161" s="31"/>
      <c r="J161" s="31"/>
    </row>
    <row r="162" spans="2:10" ht="63">
      <c r="B162" s="45" t="s">
        <v>502</v>
      </c>
      <c r="C162" s="47" t="s">
        <v>503</v>
      </c>
      <c r="D162" s="47"/>
      <c r="E162" s="105">
        <f>E166+E173+E164</f>
        <v>14200176</v>
      </c>
      <c r="F162" s="31"/>
      <c r="G162" s="31"/>
      <c r="H162" s="31"/>
      <c r="I162" s="31"/>
      <c r="J162" s="31"/>
    </row>
    <row r="163" spans="2:10" ht="15.75">
      <c r="B163" s="45" t="s">
        <v>744</v>
      </c>
      <c r="C163" s="18" t="s">
        <v>747</v>
      </c>
      <c r="D163" s="47"/>
      <c r="E163" s="105">
        <f>E164</f>
        <v>614001</v>
      </c>
      <c r="F163" s="31"/>
      <c r="G163" s="31"/>
      <c r="H163" s="31"/>
      <c r="I163" s="31"/>
      <c r="J163" s="31"/>
    </row>
    <row r="164" spans="2:10" ht="47.25">
      <c r="B164" s="45" t="s">
        <v>638</v>
      </c>
      <c r="C164" s="18" t="s">
        <v>718</v>
      </c>
      <c r="D164" s="18"/>
      <c r="E164" s="104">
        <f>E165</f>
        <v>614001</v>
      </c>
      <c r="F164" s="31"/>
      <c r="G164" s="31"/>
      <c r="H164" s="31"/>
      <c r="I164" s="31"/>
      <c r="J164" s="31"/>
    </row>
    <row r="165" spans="2:10" ht="31.5">
      <c r="B165" s="45" t="s">
        <v>188</v>
      </c>
      <c r="C165" s="18" t="s">
        <v>718</v>
      </c>
      <c r="D165" s="18" t="s">
        <v>189</v>
      </c>
      <c r="E165" s="104">
        <v>614001</v>
      </c>
      <c r="F165" s="31"/>
      <c r="G165" s="31"/>
      <c r="H165" s="31"/>
      <c r="I165" s="31"/>
      <c r="J165" s="31"/>
    </row>
    <row r="166" spans="2:10" ht="31.5">
      <c r="B166" s="45" t="s">
        <v>504</v>
      </c>
      <c r="C166" s="47" t="s">
        <v>505</v>
      </c>
      <c r="D166" s="47"/>
      <c r="E166" s="105">
        <f>E167+E171</f>
        <v>13437175</v>
      </c>
      <c r="F166" s="31"/>
      <c r="G166" s="31"/>
      <c r="H166" s="31"/>
      <c r="I166" s="31"/>
      <c r="J166" s="31"/>
    </row>
    <row r="167" spans="2:10" ht="31.5">
      <c r="B167" s="53" t="s">
        <v>320</v>
      </c>
      <c r="C167" s="47" t="s">
        <v>506</v>
      </c>
      <c r="D167" s="47"/>
      <c r="E167" s="105">
        <f>E168+E169+E170</f>
        <v>13417175</v>
      </c>
      <c r="F167" s="31"/>
      <c r="G167" s="31"/>
      <c r="H167" s="31"/>
      <c r="I167" s="31"/>
      <c r="J167" s="31"/>
    </row>
    <row r="168" spans="2:10" ht="63">
      <c r="B168" s="45" t="s">
        <v>179</v>
      </c>
      <c r="C168" s="47" t="s">
        <v>506</v>
      </c>
      <c r="D168" s="47" t="s">
        <v>180</v>
      </c>
      <c r="E168" s="105">
        <v>11826724</v>
      </c>
      <c r="F168" s="31"/>
      <c r="G168" s="31"/>
      <c r="H168" s="31"/>
      <c r="I168" s="31"/>
      <c r="J168" s="31"/>
    </row>
    <row r="169" spans="2:10" ht="31.5">
      <c r="B169" s="45" t="s">
        <v>188</v>
      </c>
      <c r="C169" s="47" t="s">
        <v>506</v>
      </c>
      <c r="D169" s="47" t="s">
        <v>189</v>
      </c>
      <c r="E169" s="105">
        <v>1531171</v>
      </c>
      <c r="F169" s="31"/>
      <c r="G169" s="31"/>
      <c r="H169" s="31"/>
      <c r="I169" s="31"/>
      <c r="J169" s="31"/>
    </row>
    <row r="170" spans="2:10" ht="15.75">
      <c r="B170" s="45" t="s">
        <v>190</v>
      </c>
      <c r="C170" s="47" t="s">
        <v>506</v>
      </c>
      <c r="D170" s="47" t="s">
        <v>191</v>
      </c>
      <c r="E170" s="105">
        <v>59280</v>
      </c>
      <c r="F170" s="31"/>
      <c r="G170" s="31"/>
      <c r="H170" s="31"/>
      <c r="I170" s="31"/>
      <c r="J170" s="31"/>
    </row>
    <row r="171" spans="2:10" ht="47.25">
      <c r="B171" s="45" t="s">
        <v>759</v>
      </c>
      <c r="C171" s="18" t="s">
        <v>762</v>
      </c>
      <c r="D171" s="18"/>
      <c r="E171" s="104">
        <f>E172</f>
        <v>20000</v>
      </c>
      <c r="F171" s="31"/>
      <c r="G171" s="31"/>
      <c r="H171" s="31"/>
      <c r="I171" s="31"/>
      <c r="J171" s="31"/>
    </row>
    <row r="172" spans="2:10" ht="31.5">
      <c r="B172" s="45" t="s">
        <v>188</v>
      </c>
      <c r="C172" s="18" t="s">
        <v>762</v>
      </c>
      <c r="D172" s="18" t="s">
        <v>189</v>
      </c>
      <c r="E172" s="104">
        <v>20000</v>
      </c>
      <c r="F172" s="31"/>
      <c r="G172" s="31"/>
      <c r="H172" s="31"/>
      <c r="I172" s="31"/>
      <c r="J172" s="31"/>
    </row>
    <row r="173" spans="2:10" ht="31.5">
      <c r="B173" s="45" t="s">
        <v>507</v>
      </c>
      <c r="C173" s="47" t="s">
        <v>508</v>
      </c>
      <c r="D173" s="47"/>
      <c r="E173" s="105">
        <f>E174</f>
        <v>149000</v>
      </c>
      <c r="F173" s="31"/>
      <c r="G173" s="31"/>
      <c r="H173" s="31"/>
      <c r="I173" s="31"/>
      <c r="J173" s="31"/>
    </row>
    <row r="174" spans="2:10" ht="15.75">
      <c r="B174" s="45" t="s">
        <v>509</v>
      </c>
      <c r="C174" s="47" t="s">
        <v>510</v>
      </c>
      <c r="D174" s="47"/>
      <c r="E174" s="105">
        <f>E175</f>
        <v>149000</v>
      </c>
      <c r="F174" s="31"/>
      <c r="G174" s="31"/>
      <c r="H174" s="31"/>
      <c r="I174" s="31"/>
      <c r="J174" s="31"/>
    </row>
    <row r="175" spans="2:10" ht="31.5">
      <c r="B175" s="45" t="s">
        <v>188</v>
      </c>
      <c r="C175" s="47" t="s">
        <v>510</v>
      </c>
      <c r="D175" s="47" t="s">
        <v>189</v>
      </c>
      <c r="E175" s="105">
        <v>149000</v>
      </c>
      <c r="F175" s="31"/>
      <c r="G175" s="31"/>
      <c r="H175" s="31"/>
      <c r="I175" s="31"/>
      <c r="J175" s="31"/>
    </row>
    <row r="176" spans="2:10" ht="47.25">
      <c r="B176" s="38" t="s">
        <v>358</v>
      </c>
      <c r="C176" s="52" t="s">
        <v>359</v>
      </c>
      <c r="D176" s="52"/>
      <c r="E176" s="109">
        <f>E177</f>
        <v>65000</v>
      </c>
      <c r="F176" s="31"/>
      <c r="G176" s="31"/>
      <c r="H176" s="31"/>
      <c r="I176" s="31"/>
      <c r="J176" s="31"/>
    </row>
    <row r="177" spans="2:10" ht="78.75">
      <c r="B177" s="44" t="s">
        <v>601</v>
      </c>
      <c r="C177" s="47" t="s">
        <v>361</v>
      </c>
      <c r="D177" s="52"/>
      <c r="E177" s="105">
        <f>E178</f>
        <v>65000</v>
      </c>
      <c r="F177" s="31"/>
      <c r="G177" s="31"/>
      <c r="H177" s="31"/>
      <c r="I177" s="31"/>
      <c r="J177" s="31"/>
    </row>
    <row r="178" spans="2:10" ht="47.25">
      <c r="B178" s="44" t="s">
        <v>362</v>
      </c>
      <c r="C178" s="47" t="s">
        <v>363</v>
      </c>
      <c r="D178" s="52"/>
      <c r="E178" s="105">
        <f>E179</f>
        <v>65000</v>
      </c>
      <c r="F178" s="31"/>
      <c r="G178" s="31"/>
      <c r="H178" s="31"/>
      <c r="I178" s="31"/>
      <c r="J178" s="31"/>
    </row>
    <row r="179" spans="2:10" ht="15.75">
      <c r="B179" s="44" t="s">
        <v>364</v>
      </c>
      <c r="C179" s="47" t="s">
        <v>365</v>
      </c>
      <c r="D179" s="52"/>
      <c r="E179" s="105">
        <f>E180</f>
        <v>65000</v>
      </c>
      <c r="F179" s="31"/>
      <c r="G179" s="31"/>
      <c r="H179" s="31"/>
      <c r="I179" s="31"/>
      <c r="J179" s="31"/>
    </row>
    <row r="180" spans="2:10" ht="31.5">
      <c r="B180" s="45" t="s">
        <v>188</v>
      </c>
      <c r="C180" s="47" t="s">
        <v>365</v>
      </c>
      <c r="D180" s="47" t="s">
        <v>189</v>
      </c>
      <c r="E180" s="105">
        <v>65000</v>
      </c>
      <c r="F180" s="31"/>
      <c r="G180" s="31"/>
      <c r="H180" s="31"/>
      <c r="I180" s="31"/>
      <c r="J180" s="31"/>
    </row>
    <row r="181" spans="2:10" ht="31.5">
      <c r="B181" s="48" t="s">
        <v>376</v>
      </c>
      <c r="C181" s="52" t="s">
        <v>377</v>
      </c>
      <c r="D181" s="52"/>
      <c r="E181" s="109">
        <f>E182</f>
        <v>6173498</v>
      </c>
      <c r="F181" s="31"/>
      <c r="G181" s="31"/>
      <c r="H181" s="31"/>
      <c r="I181" s="31"/>
      <c r="J181" s="31"/>
    </row>
    <row r="182" spans="2:10" ht="47.25">
      <c r="B182" s="45" t="s">
        <v>378</v>
      </c>
      <c r="C182" s="47" t="s">
        <v>379</v>
      </c>
      <c r="D182" s="47"/>
      <c r="E182" s="105">
        <f>E183</f>
        <v>6173498</v>
      </c>
      <c r="F182" s="31"/>
      <c r="G182" s="31"/>
      <c r="H182" s="31"/>
      <c r="I182" s="31"/>
      <c r="J182" s="31"/>
    </row>
    <row r="183" spans="2:10" ht="47.25">
      <c r="B183" s="45" t="s">
        <v>380</v>
      </c>
      <c r="C183" s="47" t="s">
        <v>381</v>
      </c>
      <c r="D183" s="47"/>
      <c r="E183" s="105">
        <f>E184+E188+E186</f>
        <v>6173498</v>
      </c>
      <c r="F183" s="31"/>
      <c r="G183" s="31"/>
      <c r="H183" s="31"/>
      <c r="I183" s="31"/>
      <c r="J183" s="31"/>
    </row>
    <row r="184" spans="2:10" ht="63">
      <c r="B184" s="115" t="s">
        <v>628</v>
      </c>
      <c r="C184" s="128" t="s">
        <v>629</v>
      </c>
      <c r="D184" s="128"/>
      <c r="E184" s="117">
        <f>E185</f>
        <v>510000</v>
      </c>
      <c r="F184" s="31"/>
      <c r="G184" s="31"/>
      <c r="H184" s="31"/>
      <c r="I184" s="31"/>
      <c r="J184" s="31"/>
    </row>
    <row r="185" spans="2:10" ht="31.5">
      <c r="B185" s="115" t="s">
        <v>350</v>
      </c>
      <c r="C185" s="128" t="s">
        <v>629</v>
      </c>
      <c r="D185" s="128" t="s">
        <v>351</v>
      </c>
      <c r="E185" s="117">
        <v>510000</v>
      </c>
      <c r="F185" s="31"/>
      <c r="G185" s="31"/>
      <c r="H185" s="31"/>
      <c r="I185" s="31"/>
      <c r="J185" s="31"/>
    </row>
    <row r="186" spans="2:10" ht="47.25">
      <c r="B186" s="114" t="s">
        <v>787</v>
      </c>
      <c r="C186" s="116" t="s">
        <v>789</v>
      </c>
      <c r="D186" s="116"/>
      <c r="E186" s="117">
        <f>E187</f>
        <v>2119500</v>
      </c>
      <c r="F186" s="31"/>
      <c r="G186" s="31"/>
      <c r="H186" s="31"/>
      <c r="I186" s="31"/>
      <c r="J186" s="31"/>
    </row>
    <row r="187" spans="2:10" ht="15.75">
      <c r="B187" s="114" t="s">
        <v>788</v>
      </c>
      <c r="C187" s="116" t="s">
        <v>789</v>
      </c>
      <c r="D187" s="116" t="s">
        <v>453</v>
      </c>
      <c r="E187" s="117">
        <v>2119500</v>
      </c>
      <c r="F187" s="31"/>
      <c r="G187" s="31"/>
      <c r="H187" s="31"/>
      <c r="I187" s="31"/>
      <c r="J187" s="31"/>
    </row>
    <row r="188" spans="2:10" ht="31.5">
      <c r="B188" s="45" t="s">
        <v>382</v>
      </c>
      <c r="C188" s="47" t="s">
        <v>383</v>
      </c>
      <c r="D188" s="47"/>
      <c r="E188" s="105">
        <f>E189+E190</f>
        <v>3543998</v>
      </c>
      <c r="F188" s="31"/>
      <c r="G188" s="31"/>
      <c r="H188" s="31"/>
      <c r="I188" s="31"/>
      <c r="J188" s="31"/>
    </row>
    <row r="189" spans="2:10" ht="31.5">
      <c r="B189" s="45" t="s">
        <v>188</v>
      </c>
      <c r="C189" s="47" t="s">
        <v>383</v>
      </c>
      <c r="D189" s="47" t="s">
        <v>189</v>
      </c>
      <c r="E189" s="117">
        <v>2599198</v>
      </c>
      <c r="F189" s="31"/>
      <c r="G189" s="31"/>
      <c r="H189" s="31"/>
      <c r="I189" s="31"/>
      <c r="J189" s="31"/>
    </row>
    <row r="190" spans="2:10" ht="31.5">
      <c r="B190" s="115" t="s">
        <v>350</v>
      </c>
      <c r="C190" s="47" t="s">
        <v>383</v>
      </c>
      <c r="D190" s="47" t="s">
        <v>351</v>
      </c>
      <c r="E190" s="117">
        <v>944800</v>
      </c>
      <c r="F190" s="31"/>
      <c r="G190" s="31"/>
      <c r="H190" s="31"/>
      <c r="I190" s="31"/>
      <c r="J190" s="31"/>
    </row>
    <row r="191" spans="2:10" ht="47.25">
      <c r="B191" s="48" t="s">
        <v>589</v>
      </c>
      <c r="C191" s="52" t="s">
        <v>367</v>
      </c>
      <c r="D191" s="52"/>
      <c r="E191" s="109">
        <f>E192+E216</f>
        <v>162204485.16000003</v>
      </c>
      <c r="F191" s="31"/>
      <c r="G191" s="31"/>
      <c r="H191" s="31"/>
      <c r="I191" s="31"/>
      <c r="J191" s="31"/>
    </row>
    <row r="192" spans="2:10" ht="94.5">
      <c r="B192" s="195" t="s">
        <v>593</v>
      </c>
      <c r="C192" s="196" t="s">
        <v>369</v>
      </c>
      <c r="D192" s="196"/>
      <c r="E192" s="120">
        <f>E201+E204+E211+E193</f>
        <v>161489909.8</v>
      </c>
      <c r="F192" s="31"/>
      <c r="G192" s="31"/>
      <c r="H192" s="31"/>
      <c r="I192" s="31"/>
      <c r="J192" s="31"/>
    </row>
    <row r="193" spans="2:10" ht="31.5">
      <c r="B193" s="114" t="s">
        <v>643</v>
      </c>
      <c r="C193" s="116" t="s">
        <v>645</v>
      </c>
      <c r="D193" s="116"/>
      <c r="E193" s="117">
        <f>E196+E198+E194</f>
        <v>8763106</v>
      </c>
      <c r="F193" s="31"/>
      <c r="G193" s="31"/>
      <c r="H193" s="31"/>
      <c r="I193" s="31"/>
      <c r="J193" s="31"/>
    </row>
    <row r="194" spans="2:10" ht="31.5">
      <c r="B194" s="114" t="s">
        <v>644</v>
      </c>
      <c r="C194" s="116" t="s">
        <v>724</v>
      </c>
      <c r="D194" s="116"/>
      <c r="E194" s="117">
        <f>E195</f>
        <v>8123551</v>
      </c>
      <c r="F194" s="31"/>
      <c r="G194" s="31"/>
      <c r="H194" s="31"/>
      <c r="I194" s="31"/>
      <c r="J194" s="31"/>
    </row>
    <row r="195" spans="2:10" ht="31.5">
      <c r="B195" s="114" t="s">
        <v>350</v>
      </c>
      <c r="C195" s="116" t="s">
        <v>724</v>
      </c>
      <c r="D195" s="116" t="s">
        <v>351</v>
      </c>
      <c r="E195" s="117">
        <v>8123551</v>
      </c>
      <c r="F195" s="31"/>
      <c r="G195" s="31"/>
      <c r="H195" s="31"/>
      <c r="I195" s="31"/>
      <c r="J195" s="31"/>
    </row>
    <row r="196" spans="2:10" ht="31.5">
      <c r="B196" s="114" t="s">
        <v>644</v>
      </c>
      <c r="C196" s="116" t="s">
        <v>646</v>
      </c>
      <c r="D196" s="116"/>
      <c r="E196" s="117">
        <f>E197</f>
        <v>427555</v>
      </c>
      <c r="F196" s="31"/>
      <c r="G196" s="31"/>
      <c r="H196" s="31"/>
      <c r="I196" s="31"/>
      <c r="J196" s="31"/>
    </row>
    <row r="197" spans="2:10" ht="31.5">
      <c r="B197" s="115" t="s">
        <v>350</v>
      </c>
      <c r="C197" s="116" t="s">
        <v>646</v>
      </c>
      <c r="D197" s="116" t="s">
        <v>351</v>
      </c>
      <c r="E197" s="117">
        <v>427555</v>
      </c>
      <c r="F197" s="31"/>
      <c r="G197" s="31"/>
      <c r="H197" s="31"/>
      <c r="I197" s="31"/>
      <c r="J197" s="31"/>
    </row>
    <row r="198" spans="2:10" ht="31.5">
      <c r="B198" s="115" t="s">
        <v>720</v>
      </c>
      <c r="C198" s="116" t="s">
        <v>721</v>
      </c>
      <c r="D198" s="116"/>
      <c r="E198" s="117">
        <f>E199+E200</f>
        <v>212000</v>
      </c>
      <c r="F198" s="31"/>
      <c r="G198" s="31"/>
      <c r="H198" s="31"/>
      <c r="I198" s="31"/>
      <c r="J198" s="31"/>
    </row>
    <row r="199" spans="2:10" ht="31.5">
      <c r="B199" s="115" t="s">
        <v>188</v>
      </c>
      <c r="C199" s="116" t="s">
        <v>721</v>
      </c>
      <c r="D199" s="116" t="s">
        <v>189</v>
      </c>
      <c r="E199" s="117">
        <v>140000</v>
      </c>
      <c r="F199" s="31"/>
      <c r="G199" s="31"/>
      <c r="H199" s="31"/>
      <c r="I199" s="31"/>
      <c r="J199" s="31"/>
    </row>
    <row r="200" spans="2:10" ht="31.5">
      <c r="B200" s="115" t="s">
        <v>350</v>
      </c>
      <c r="C200" s="116" t="s">
        <v>721</v>
      </c>
      <c r="D200" s="116" t="s">
        <v>351</v>
      </c>
      <c r="E200" s="117">
        <v>72000</v>
      </c>
      <c r="F200" s="31"/>
      <c r="G200" s="31"/>
      <c r="H200" s="31"/>
      <c r="I200" s="31"/>
      <c r="J200" s="31"/>
    </row>
    <row r="201" spans="2:10" ht="31.5">
      <c r="B201" s="144" t="s">
        <v>424</v>
      </c>
      <c r="C201" s="128" t="s">
        <v>425</v>
      </c>
      <c r="D201" s="128"/>
      <c r="E201" s="117">
        <f>E202</f>
        <v>593914</v>
      </c>
      <c r="F201" s="31"/>
      <c r="G201" s="31"/>
      <c r="H201" s="31"/>
      <c r="I201" s="31"/>
      <c r="J201" s="31"/>
    </row>
    <row r="202" spans="2:10" ht="31.5">
      <c r="B202" s="198" t="s">
        <v>426</v>
      </c>
      <c r="C202" s="128" t="s">
        <v>427</v>
      </c>
      <c r="D202" s="128"/>
      <c r="E202" s="117">
        <f>E203</f>
        <v>593914</v>
      </c>
      <c r="F202" s="31"/>
      <c r="G202" s="31"/>
      <c r="H202" s="31"/>
      <c r="I202" s="31"/>
      <c r="J202" s="31"/>
    </row>
    <row r="203" spans="2:10" ht="15.75">
      <c r="B203" s="197" t="s">
        <v>409</v>
      </c>
      <c r="C203" s="135" t="s">
        <v>427</v>
      </c>
      <c r="D203" s="135" t="s">
        <v>410</v>
      </c>
      <c r="E203" s="123">
        <v>593914</v>
      </c>
      <c r="F203" s="31"/>
      <c r="G203" s="31"/>
      <c r="H203" s="31"/>
      <c r="I203" s="31"/>
      <c r="J203" s="31"/>
    </row>
    <row r="204" spans="2:10" ht="31.5">
      <c r="B204" s="57" t="s">
        <v>370</v>
      </c>
      <c r="C204" s="18" t="s">
        <v>371</v>
      </c>
      <c r="D204" s="18"/>
      <c r="E204" s="105">
        <f>E207+E205+E209</f>
        <v>1192985</v>
      </c>
      <c r="F204" s="31"/>
      <c r="G204" s="31"/>
      <c r="H204" s="31"/>
      <c r="I204" s="31"/>
      <c r="J204" s="31"/>
    </row>
    <row r="205" spans="2:10" ht="47.25">
      <c r="B205" s="115" t="s">
        <v>668</v>
      </c>
      <c r="C205" s="116" t="s">
        <v>623</v>
      </c>
      <c r="D205" s="116"/>
      <c r="E205" s="117">
        <f>E206</f>
        <v>660090</v>
      </c>
      <c r="F205" s="31"/>
      <c r="G205" s="31"/>
      <c r="H205" s="31"/>
      <c r="I205" s="31"/>
      <c r="J205" s="31"/>
    </row>
    <row r="206" spans="2:10" ht="16.5" thickBot="1">
      <c r="B206" s="69" t="s">
        <v>452</v>
      </c>
      <c r="C206" s="116" t="s">
        <v>623</v>
      </c>
      <c r="D206" s="116" t="s">
        <v>453</v>
      </c>
      <c r="E206" s="117">
        <v>660090</v>
      </c>
      <c r="F206" s="31"/>
      <c r="G206" s="31"/>
      <c r="H206" s="31"/>
      <c r="I206" s="31"/>
      <c r="J206" s="31"/>
    </row>
    <row r="207" spans="2:10" ht="63">
      <c r="B207" s="115" t="s">
        <v>750</v>
      </c>
      <c r="C207" s="119" t="s">
        <v>372</v>
      </c>
      <c r="D207" s="119"/>
      <c r="E207" s="120">
        <f>E208</f>
        <v>282895</v>
      </c>
      <c r="F207" s="31"/>
      <c r="G207" s="31"/>
      <c r="H207" s="31"/>
      <c r="I207" s="31"/>
      <c r="J207" s="31"/>
    </row>
    <row r="208" spans="2:10" ht="16.5" thickBot="1">
      <c r="B208" s="69" t="s">
        <v>452</v>
      </c>
      <c r="C208" s="116" t="s">
        <v>372</v>
      </c>
      <c r="D208" s="116" t="s">
        <v>453</v>
      </c>
      <c r="E208" s="117">
        <v>282895</v>
      </c>
      <c r="F208" s="31"/>
      <c r="G208" s="31"/>
      <c r="H208" s="31"/>
      <c r="I208" s="31"/>
      <c r="J208" s="31"/>
    </row>
    <row r="209" spans="2:10" ht="31.5">
      <c r="B209" s="149" t="s">
        <v>728</v>
      </c>
      <c r="C209" s="116" t="s">
        <v>729</v>
      </c>
      <c r="D209" s="116"/>
      <c r="E209" s="117">
        <f>E210</f>
        <v>250000</v>
      </c>
      <c r="F209" s="31"/>
      <c r="G209" s="31"/>
      <c r="H209" s="31"/>
      <c r="I209" s="31"/>
      <c r="J209" s="31"/>
    </row>
    <row r="210" spans="2:10" ht="31.5">
      <c r="B210" s="115" t="s">
        <v>188</v>
      </c>
      <c r="C210" s="116" t="s">
        <v>729</v>
      </c>
      <c r="D210" s="116" t="s">
        <v>189</v>
      </c>
      <c r="E210" s="117">
        <v>250000</v>
      </c>
      <c r="F210" s="31"/>
      <c r="G210" s="31"/>
      <c r="H210" s="31"/>
      <c r="I210" s="31"/>
      <c r="J210" s="31"/>
    </row>
    <row r="211" spans="2:10" ht="15.75">
      <c r="B211" s="194" t="s">
        <v>767</v>
      </c>
      <c r="C211" s="116" t="s">
        <v>632</v>
      </c>
      <c r="D211" s="116"/>
      <c r="E211" s="147">
        <f>E212+E214</f>
        <v>150939904.8</v>
      </c>
      <c r="F211" s="31"/>
      <c r="G211" s="31"/>
      <c r="H211" s="31"/>
      <c r="I211" s="31"/>
      <c r="J211" s="31"/>
    </row>
    <row r="212" spans="2:10" ht="47.25">
      <c r="B212" s="115" t="s">
        <v>748</v>
      </c>
      <c r="C212" s="116" t="s">
        <v>633</v>
      </c>
      <c r="D212" s="116"/>
      <c r="E212" s="147">
        <f>E213</f>
        <v>139308460</v>
      </c>
      <c r="F212" s="31"/>
      <c r="G212" s="31"/>
      <c r="H212" s="31"/>
      <c r="I212" s="31"/>
      <c r="J212" s="31"/>
    </row>
    <row r="213" spans="2:10" ht="31.5">
      <c r="B213" s="115" t="s">
        <v>350</v>
      </c>
      <c r="C213" s="116" t="s">
        <v>633</v>
      </c>
      <c r="D213" s="116" t="s">
        <v>351</v>
      </c>
      <c r="E213" s="147">
        <v>139308460</v>
      </c>
      <c r="F213" s="31"/>
      <c r="G213" s="31"/>
      <c r="H213" s="31"/>
      <c r="I213" s="31"/>
      <c r="J213" s="31"/>
    </row>
    <row r="214" spans="2:10" ht="63">
      <c r="B214" s="115" t="s">
        <v>749</v>
      </c>
      <c r="C214" s="116" t="s">
        <v>719</v>
      </c>
      <c r="D214" s="116"/>
      <c r="E214" s="147">
        <f>E215</f>
        <v>11631444.8</v>
      </c>
      <c r="F214" s="31"/>
      <c r="G214" s="31"/>
      <c r="H214" s="31"/>
      <c r="I214" s="31"/>
      <c r="J214" s="31"/>
    </row>
    <row r="215" spans="2:10" ht="31.5">
      <c r="B215" s="115" t="s">
        <v>350</v>
      </c>
      <c r="C215" s="116" t="s">
        <v>719</v>
      </c>
      <c r="D215" s="116" t="s">
        <v>351</v>
      </c>
      <c r="E215" s="147">
        <v>11631444.8</v>
      </c>
      <c r="F215" s="31"/>
      <c r="G215" s="31"/>
      <c r="H215" s="31"/>
      <c r="I215" s="31"/>
      <c r="J215" s="31"/>
    </row>
    <row r="216" spans="2:10" ht="78.75">
      <c r="B216" s="121" t="s">
        <v>591</v>
      </c>
      <c r="C216" s="135" t="s">
        <v>392</v>
      </c>
      <c r="D216" s="135"/>
      <c r="E216" s="136">
        <f>E217</f>
        <v>714575.36</v>
      </c>
      <c r="F216" s="31"/>
      <c r="G216" s="31"/>
      <c r="H216" s="31"/>
      <c r="I216" s="31"/>
      <c r="J216" s="31"/>
    </row>
    <row r="217" spans="2:10" ht="63">
      <c r="B217" s="45" t="s">
        <v>393</v>
      </c>
      <c r="C217" s="47" t="s">
        <v>394</v>
      </c>
      <c r="D217" s="47"/>
      <c r="E217" s="105">
        <f>E218+E220+E222</f>
        <v>714575.36</v>
      </c>
      <c r="F217" s="31"/>
      <c r="G217" s="31"/>
      <c r="H217" s="31"/>
      <c r="I217" s="31"/>
      <c r="J217" s="31"/>
    </row>
    <row r="218" spans="2:10" ht="31.5">
      <c r="B218" s="45" t="s">
        <v>766</v>
      </c>
      <c r="C218" s="47" t="s">
        <v>400</v>
      </c>
      <c r="D218" s="47"/>
      <c r="E218" s="105">
        <f>E219</f>
        <v>212579</v>
      </c>
      <c r="F218" s="31"/>
      <c r="G218" s="31"/>
      <c r="H218" s="31"/>
      <c r="I218" s="31"/>
      <c r="J218" s="31"/>
    </row>
    <row r="219" spans="2:10" ht="31.5">
      <c r="B219" s="45" t="s">
        <v>188</v>
      </c>
      <c r="C219" s="47" t="s">
        <v>400</v>
      </c>
      <c r="D219" s="47" t="s">
        <v>189</v>
      </c>
      <c r="E219" s="105">
        <v>212579</v>
      </c>
      <c r="F219" s="31"/>
      <c r="G219" s="31"/>
      <c r="H219" s="31"/>
      <c r="I219" s="31"/>
      <c r="J219" s="31"/>
    </row>
    <row r="220" spans="2:10" ht="15.75">
      <c r="B220" s="45" t="s">
        <v>395</v>
      </c>
      <c r="C220" s="47" t="s">
        <v>396</v>
      </c>
      <c r="D220" s="47"/>
      <c r="E220" s="105">
        <f>E221</f>
        <v>118510</v>
      </c>
      <c r="F220" s="31"/>
      <c r="G220" s="31"/>
      <c r="H220" s="31"/>
      <c r="I220" s="31"/>
      <c r="J220" s="31"/>
    </row>
    <row r="221" spans="2:10" ht="31.5">
      <c r="B221" s="45" t="s">
        <v>188</v>
      </c>
      <c r="C221" s="47" t="s">
        <v>396</v>
      </c>
      <c r="D221" s="47" t="s">
        <v>189</v>
      </c>
      <c r="E221" s="105">
        <v>118510</v>
      </c>
      <c r="F221" s="31"/>
      <c r="G221" s="31"/>
      <c r="H221" s="31"/>
      <c r="I221" s="31"/>
      <c r="J221" s="31"/>
    </row>
    <row r="222" spans="2:10" ht="31.5">
      <c r="B222" s="115" t="s">
        <v>726</v>
      </c>
      <c r="C222" s="128" t="s">
        <v>727</v>
      </c>
      <c r="D222" s="128"/>
      <c r="E222" s="117">
        <f>E223</f>
        <v>383486.36</v>
      </c>
      <c r="F222" s="31"/>
      <c r="G222" s="31"/>
      <c r="H222" s="31"/>
      <c r="I222" s="31"/>
      <c r="J222" s="31"/>
    </row>
    <row r="223" spans="2:10" ht="31.5">
      <c r="B223" s="115" t="s">
        <v>188</v>
      </c>
      <c r="C223" s="128" t="s">
        <v>727</v>
      </c>
      <c r="D223" s="128" t="s">
        <v>189</v>
      </c>
      <c r="E223" s="117">
        <v>383486.36</v>
      </c>
      <c r="F223" s="31"/>
      <c r="G223" s="31"/>
      <c r="H223" s="31"/>
      <c r="I223" s="31"/>
      <c r="J223" s="31"/>
    </row>
    <row r="224" spans="2:10" ht="63">
      <c r="B224" s="48" t="s">
        <v>512</v>
      </c>
      <c r="C224" s="52" t="s">
        <v>513</v>
      </c>
      <c r="D224" s="52"/>
      <c r="E224" s="109">
        <f>E225+E229+E233</f>
        <v>2752031</v>
      </c>
      <c r="F224" s="31"/>
      <c r="G224" s="31"/>
      <c r="H224" s="31"/>
      <c r="I224" s="31"/>
      <c r="J224" s="31"/>
    </row>
    <row r="225" spans="2:10" ht="94.5">
      <c r="B225" s="45" t="s">
        <v>538</v>
      </c>
      <c r="C225" s="47" t="s">
        <v>539</v>
      </c>
      <c r="D225" s="47"/>
      <c r="E225" s="105">
        <f>E226</f>
        <v>173282</v>
      </c>
      <c r="F225" s="31"/>
      <c r="G225" s="31"/>
      <c r="H225" s="31"/>
      <c r="I225" s="31"/>
      <c r="J225" s="31"/>
    </row>
    <row r="226" spans="2:10" ht="31.5">
      <c r="B226" s="45" t="s">
        <v>540</v>
      </c>
      <c r="C226" s="47" t="s">
        <v>541</v>
      </c>
      <c r="D226" s="47"/>
      <c r="E226" s="105">
        <f>E227</f>
        <v>173282</v>
      </c>
      <c r="F226" s="31"/>
      <c r="G226" s="31"/>
      <c r="H226" s="31"/>
      <c r="I226" s="31"/>
      <c r="J226" s="31"/>
    </row>
    <row r="227" spans="2:10" ht="15.75">
      <c r="B227" s="45" t="s">
        <v>542</v>
      </c>
      <c r="C227" s="47" t="s">
        <v>543</v>
      </c>
      <c r="D227" s="52"/>
      <c r="E227" s="105">
        <f>E228</f>
        <v>173282</v>
      </c>
      <c r="F227" s="31"/>
      <c r="G227" s="31"/>
      <c r="H227" s="31"/>
      <c r="I227" s="31"/>
      <c r="J227" s="31"/>
    </row>
    <row r="228" spans="2:10" ht="31.5">
      <c r="B228" s="45" t="s">
        <v>188</v>
      </c>
      <c r="C228" s="47" t="s">
        <v>543</v>
      </c>
      <c r="D228" s="47" t="s">
        <v>189</v>
      </c>
      <c r="E228" s="105">
        <v>173282</v>
      </c>
      <c r="F228" s="31"/>
      <c r="G228" s="31"/>
      <c r="H228" s="31"/>
      <c r="I228" s="31"/>
      <c r="J228" s="31"/>
    </row>
    <row r="229" spans="2:10" ht="94.5">
      <c r="B229" s="45" t="s">
        <v>574</v>
      </c>
      <c r="C229" s="47" t="s">
        <v>575</v>
      </c>
      <c r="D229" s="47"/>
      <c r="E229" s="105">
        <f>E230</f>
        <v>247000</v>
      </c>
      <c r="F229" s="31"/>
      <c r="G229" s="31"/>
      <c r="H229" s="31"/>
      <c r="I229" s="31"/>
      <c r="J229" s="31"/>
    </row>
    <row r="230" spans="2:10" ht="47.25">
      <c r="B230" s="45" t="s">
        <v>576</v>
      </c>
      <c r="C230" s="47" t="s">
        <v>577</v>
      </c>
      <c r="D230" s="47"/>
      <c r="E230" s="105">
        <f>E231</f>
        <v>247000</v>
      </c>
      <c r="F230" s="31"/>
      <c r="G230" s="31"/>
      <c r="H230" s="31"/>
      <c r="I230" s="31"/>
      <c r="J230" s="31"/>
    </row>
    <row r="231" spans="2:10" ht="63">
      <c r="B231" s="45" t="s">
        <v>578</v>
      </c>
      <c r="C231" s="47" t="s">
        <v>579</v>
      </c>
      <c r="D231" s="47"/>
      <c r="E231" s="105">
        <f>E232</f>
        <v>247000</v>
      </c>
      <c r="F231" s="31"/>
      <c r="G231" s="31"/>
      <c r="H231" s="31"/>
      <c r="I231" s="31"/>
      <c r="J231" s="31"/>
    </row>
    <row r="232" spans="2:10" ht="31.5">
      <c r="B232" s="45" t="s">
        <v>188</v>
      </c>
      <c r="C232" s="47" t="s">
        <v>579</v>
      </c>
      <c r="D232" s="47" t="s">
        <v>189</v>
      </c>
      <c r="E232" s="105">
        <v>247000</v>
      </c>
      <c r="F232" s="31"/>
      <c r="G232" s="31"/>
      <c r="H232" s="31"/>
      <c r="I232" s="31"/>
      <c r="J232" s="31"/>
    </row>
    <row r="233" spans="2:10" ht="78.75">
      <c r="B233" s="45" t="s">
        <v>514</v>
      </c>
      <c r="C233" s="47" t="s">
        <v>515</v>
      </c>
      <c r="D233" s="47"/>
      <c r="E233" s="105">
        <f>E234</f>
        <v>2331749</v>
      </c>
      <c r="F233" s="31"/>
      <c r="G233" s="31"/>
      <c r="H233" s="31"/>
      <c r="I233" s="31"/>
      <c r="J233" s="31"/>
    </row>
    <row r="234" spans="2:10" ht="31.5">
      <c r="B234" s="45" t="s">
        <v>516</v>
      </c>
      <c r="C234" s="47" t="s">
        <v>517</v>
      </c>
      <c r="D234" s="47"/>
      <c r="E234" s="105">
        <f>E238+E243+E235+E241</f>
        <v>2331749</v>
      </c>
      <c r="F234" s="31"/>
      <c r="G234" s="31"/>
      <c r="H234" s="31"/>
      <c r="I234" s="31"/>
      <c r="J234" s="31"/>
    </row>
    <row r="235" spans="2:10" ht="15.75">
      <c r="B235" s="114" t="s">
        <v>616</v>
      </c>
      <c r="C235" s="116" t="s">
        <v>617</v>
      </c>
      <c r="D235" s="116"/>
      <c r="E235" s="105">
        <f>E236+E237</f>
        <v>473752</v>
      </c>
      <c r="F235" s="31"/>
      <c r="G235" s="31"/>
      <c r="H235" s="31"/>
      <c r="I235" s="31"/>
      <c r="J235" s="31"/>
    </row>
    <row r="236" spans="2:10" ht="31.5">
      <c r="B236" s="45" t="s">
        <v>188</v>
      </c>
      <c r="C236" s="116" t="s">
        <v>617</v>
      </c>
      <c r="D236" s="116" t="s">
        <v>189</v>
      </c>
      <c r="E236" s="105">
        <v>197765</v>
      </c>
      <c r="F236" s="31"/>
      <c r="G236" s="31"/>
      <c r="H236" s="31"/>
      <c r="I236" s="31"/>
      <c r="J236" s="31"/>
    </row>
    <row r="237" spans="2:10" ht="15.75">
      <c r="B237" s="144" t="s">
        <v>409</v>
      </c>
      <c r="C237" s="116" t="s">
        <v>617</v>
      </c>
      <c r="D237" s="116" t="s">
        <v>410</v>
      </c>
      <c r="E237" s="105">
        <v>275987</v>
      </c>
      <c r="F237" s="31"/>
      <c r="G237" s="31"/>
      <c r="H237" s="31"/>
      <c r="I237" s="31"/>
      <c r="J237" s="31"/>
    </row>
    <row r="238" spans="2:10" ht="31.5">
      <c r="B238" s="53" t="s">
        <v>320</v>
      </c>
      <c r="C238" s="47" t="s">
        <v>519</v>
      </c>
      <c r="D238" s="52"/>
      <c r="E238" s="105">
        <f>E239+E240</f>
        <v>874421</v>
      </c>
      <c r="F238" s="31"/>
      <c r="G238" s="31"/>
      <c r="H238" s="31"/>
      <c r="I238" s="31"/>
      <c r="J238" s="31"/>
    </row>
    <row r="239" spans="2:10" ht="63">
      <c r="B239" s="45" t="s">
        <v>179</v>
      </c>
      <c r="C239" s="47" t="s">
        <v>519</v>
      </c>
      <c r="D239" s="47" t="s">
        <v>180</v>
      </c>
      <c r="E239" s="105">
        <v>358853</v>
      </c>
      <c r="F239" s="31"/>
      <c r="G239" s="31"/>
      <c r="H239" s="31"/>
      <c r="I239" s="31"/>
      <c r="J239" s="31"/>
    </row>
    <row r="240" spans="2:10" ht="31.5">
      <c r="B240" s="45" t="s">
        <v>188</v>
      </c>
      <c r="C240" s="47" t="s">
        <v>519</v>
      </c>
      <c r="D240" s="47" t="s">
        <v>189</v>
      </c>
      <c r="E240" s="105">
        <v>515568</v>
      </c>
      <c r="F240" s="31"/>
      <c r="G240" s="31"/>
      <c r="H240" s="31"/>
      <c r="I240" s="31"/>
      <c r="J240" s="31"/>
    </row>
    <row r="241" spans="2:10" ht="47.25">
      <c r="B241" s="45" t="s">
        <v>759</v>
      </c>
      <c r="C241" s="47" t="s">
        <v>790</v>
      </c>
      <c r="D241" s="47"/>
      <c r="E241" s="105">
        <f>E242</f>
        <v>240708</v>
      </c>
      <c r="F241" s="31"/>
      <c r="G241" s="31"/>
      <c r="H241" s="31"/>
      <c r="I241" s="31"/>
      <c r="J241" s="31"/>
    </row>
    <row r="242" spans="2:10" ht="31.5">
      <c r="B242" s="45" t="s">
        <v>188</v>
      </c>
      <c r="C242" s="47" t="s">
        <v>790</v>
      </c>
      <c r="D242" s="47" t="s">
        <v>189</v>
      </c>
      <c r="E242" s="105">
        <v>240708</v>
      </c>
      <c r="F242" s="31"/>
      <c r="G242" s="31"/>
      <c r="H242" s="31"/>
      <c r="I242" s="31"/>
      <c r="J242" s="31"/>
    </row>
    <row r="243" spans="2:10" ht="31.5">
      <c r="B243" s="67" t="s">
        <v>520</v>
      </c>
      <c r="C243" s="23" t="s">
        <v>521</v>
      </c>
      <c r="D243" s="47"/>
      <c r="E243" s="105">
        <f>E244+E245</f>
        <v>742868</v>
      </c>
      <c r="F243" s="31"/>
      <c r="G243" s="31"/>
      <c r="H243" s="31"/>
      <c r="I243" s="31"/>
      <c r="J243" s="31"/>
    </row>
    <row r="244" spans="2:10" ht="31.5">
      <c r="B244" s="45" t="s">
        <v>188</v>
      </c>
      <c r="C244" s="23" t="s">
        <v>521</v>
      </c>
      <c r="D244" s="47" t="s">
        <v>189</v>
      </c>
      <c r="E244" s="105">
        <v>310105</v>
      </c>
      <c r="F244" s="31"/>
      <c r="G244" s="31"/>
      <c r="H244" s="31"/>
      <c r="I244" s="31"/>
      <c r="J244" s="31"/>
    </row>
    <row r="245" spans="2:10" ht="15.75">
      <c r="B245" s="53" t="s">
        <v>409</v>
      </c>
      <c r="C245" s="23" t="s">
        <v>521</v>
      </c>
      <c r="D245" s="47" t="s">
        <v>410</v>
      </c>
      <c r="E245" s="105">
        <v>432763</v>
      </c>
      <c r="F245" s="31"/>
      <c r="G245" s="31"/>
      <c r="H245" s="31"/>
      <c r="I245" s="31"/>
      <c r="J245" s="31"/>
    </row>
    <row r="246" spans="2:10" ht="31.5">
      <c r="B246" s="48" t="s">
        <v>582</v>
      </c>
      <c r="C246" s="52" t="s">
        <v>203</v>
      </c>
      <c r="D246" s="52"/>
      <c r="E246" s="109">
        <f>E247</f>
        <v>25000</v>
      </c>
      <c r="F246" s="31"/>
      <c r="G246" s="31"/>
      <c r="H246" s="31"/>
      <c r="I246" s="31"/>
      <c r="J246" s="31"/>
    </row>
    <row r="247" spans="2:10" ht="63">
      <c r="B247" s="45" t="s">
        <v>583</v>
      </c>
      <c r="C247" s="47" t="s">
        <v>205</v>
      </c>
      <c r="D247" s="52"/>
      <c r="E247" s="105">
        <f>E248</f>
        <v>25000</v>
      </c>
      <c r="F247" s="31"/>
      <c r="G247" s="31"/>
      <c r="H247" s="31"/>
      <c r="I247" s="31"/>
      <c r="J247" s="31"/>
    </row>
    <row r="248" spans="2:10" ht="47.25">
      <c r="B248" s="45" t="s">
        <v>206</v>
      </c>
      <c r="C248" s="47" t="s">
        <v>207</v>
      </c>
      <c r="D248" s="52"/>
      <c r="E248" s="105">
        <f>E249</f>
        <v>25000</v>
      </c>
      <c r="F248" s="31"/>
      <c r="G248" s="31"/>
      <c r="H248" s="31"/>
      <c r="I248" s="31"/>
      <c r="J248" s="31"/>
    </row>
    <row r="249" spans="2:10" ht="31.5">
      <c r="B249" s="45" t="s">
        <v>208</v>
      </c>
      <c r="C249" s="47" t="s">
        <v>209</v>
      </c>
      <c r="D249" s="52"/>
      <c r="E249" s="105">
        <f>E250</f>
        <v>25000</v>
      </c>
      <c r="F249" s="31"/>
      <c r="G249" s="31"/>
      <c r="H249" s="31"/>
      <c r="I249" s="31"/>
      <c r="J249" s="31"/>
    </row>
    <row r="250" spans="2:10" ht="31.5">
      <c r="B250" s="45" t="s">
        <v>188</v>
      </c>
      <c r="C250" s="47" t="s">
        <v>209</v>
      </c>
      <c r="D250" s="47" t="s">
        <v>189</v>
      </c>
      <c r="E250" s="105">
        <v>25000</v>
      </c>
      <c r="F250" s="31"/>
      <c r="G250" s="31"/>
      <c r="H250" s="31"/>
      <c r="I250" s="31"/>
      <c r="J250" s="31"/>
    </row>
    <row r="251" spans="2:10" ht="31.5">
      <c r="B251" s="48" t="s">
        <v>292</v>
      </c>
      <c r="C251" s="52" t="s">
        <v>211</v>
      </c>
      <c r="D251" s="52"/>
      <c r="E251" s="109">
        <f>E252</f>
        <v>333676</v>
      </c>
      <c r="F251" s="31"/>
      <c r="G251" s="31"/>
      <c r="H251" s="31"/>
      <c r="I251" s="31"/>
      <c r="J251" s="31"/>
    </row>
    <row r="252" spans="2:10" ht="78.75">
      <c r="B252" s="45" t="s">
        <v>293</v>
      </c>
      <c r="C252" s="47" t="s">
        <v>213</v>
      </c>
      <c r="D252" s="47"/>
      <c r="E252" s="105">
        <f>E253+E256</f>
        <v>333676</v>
      </c>
      <c r="F252" s="31"/>
      <c r="G252" s="31"/>
      <c r="H252" s="31"/>
      <c r="I252" s="31"/>
      <c r="J252" s="31"/>
    </row>
    <row r="253" spans="2:10" ht="47.25">
      <c r="B253" s="45" t="s">
        <v>214</v>
      </c>
      <c r="C253" s="47" t="s">
        <v>215</v>
      </c>
      <c r="D253" s="47"/>
      <c r="E253" s="105">
        <f>E254</f>
        <v>283676</v>
      </c>
      <c r="F253" s="31"/>
      <c r="G253" s="31"/>
      <c r="H253" s="31"/>
      <c r="I253" s="31"/>
      <c r="J253" s="31"/>
    </row>
    <row r="254" spans="2:10" ht="31.5">
      <c r="B254" s="44" t="s">
        <v>216</v>
      </c>
      <c r="C254" s="47" t="s">
        <v>217</v>
      </c>
      <c r="D254" s="47"/>
      <c r="E254" s="105">
        <f>E255</f>
        <v>283676</v>
      </c>
      <c r="F254" s="31"/>
      <c r="G254" s="31"/>
      <c r="H254" s="31"/>
      <c r="I254" s="31"/>
      <c r="J254" s="31"/>
    </row>
    <row r="255" spans="2:10" ht="63">
      <c r="B255" s="45" t="s">
        <v>179</v>
      </c>
      <c r="C255" s="47" t="s">
        <v>217</v>
      </c>
      <c r="D255" s="47" t="s">
        <v>180</v>
      </c>
      <c r="E255" s="105">
        <v>283676</v>
      </c>
      <c r="F255" s="31"/>
      <c r="G255" s="31"/>
      <c r="H255" s="31"/>
      <c r="I255" s="31"/>
      <c r="J255" s="31"/>
    </row>
    <row r="256" spans="2:10" ht="15.75">
      <c r="B256" s="45" t="s">
        <v>294</v>
      </c>
      <c r="C256" s="47" t="s">
        <v>295</v>
      </c>
      <c r="D256" s="47"/>
      <c r="E256" s="105">
        <f>E257</f>
        <v>50000</v>
      </c>
      <c r="F256" s="31"/>
      <c r="G256" s="31"/>
      <c r="H256" s="31"/>
      <c r="I256" s="31"/>
      <c r="J256" s="31"/>
    </row>
    <row r="257" spans="2:10" ht="31.5">
      <c r="B257" s="45" t="s">
        <v>296</v>
      </c>
      <c r="C257" s="47" t="s">
        <v>297</v>
      </c>
      <c r="D257" s="47"/>
      <c r="E257" s="105">
        <f>E258</f>
        <v>50000</v>
      </c>
      <c r="F257" s="31"/>
      <c r="G257" s="31"/>
      <c r="H257" s="31"/>
      <c r="I257" s="31"/>
      <c r="J257" s="31"/>
    </row>
    <row r="258" spans="2:10" ht="31.5">
      <c r="B258" s="45" t="s">
        <v>188</v>
      </c>
      <c r="C258" s="47" t="s">
        <v>297</v>
      </c>
      <c r="D258" s="47" t="s">
        <v>189</v>
      </c>
      <c r="E258" s="105">
        <v>50000</v>
      </c>
      <c r="F258" s="31"/>
      <c r="G258" s="31"/>
      <c r="H258" s="31"/>
      <c r="I258" s="31"/>
      <c r="J258" s="31"/>
    </row>
    <row r="259" spans="2:10" ht="63">
      <c r="B259" s="38" t="s">
        <v>298</v>
      </c>
      <c r="C259" s="52" t="s">
        <v>299</v>
      </c>
      <c r="D259" s="52"/>
      <c r="E259" s="109">
        <f>E260+E266</f>
        <v>21259134.68</v>
      </c>
      <c r="F259" s="31"/>
      <c r="G259" s="31"/>
      <c r="H259" s="31"/>
      <c r="I259" s="31"/>
      <c r="J259" s="31"/>
    </row>
    <row r="260" spans="2:10" ht="78.75">
      <c r="B260" s="44" t="s">
        <v>346</v>
      </c>
      <c r="C260" s="47" t="s">
        <v>347</v>
      </c>
      <c r="D260" s="47"/>
      <c r="E260" s="105">
        <f>E261</f>
        <v>21163134.68</v>
      </c>
      <c r="F260" s="31"/>
      <c r="G260" s="31"/>
      <c r="H260" s="31"/>
      <c r="I260" s="31"/>
      <c r="J260" s="31"/>
    </row>
    <row r="261" spans="2:10" ht="31.5">
      <c r="B261" s="44" t="s">
        <v>348</v>
      </c>
      <c r="C261" s="47" t="s">
        <v>349</v>
      </c>
      <c r="D261" s="47"/>
      <c r="E261" s="105">
        <f>E262+E264</f>
        <v>21163134.68</v>
      </c>
      <c r="F261" s="31"/>
      <c r="G261" s="31"/>
      <c r="H261" s="31"/>
      <c r="I261" s="31"/>
      <c r="J261" s="31"/>
    </row>
    <row r="262" spans="2:10" ht="31.5">
      <c r="B262" s="44" t="s">
        <v>352</v>
      </c>
      <c r="C262" s="47" t="s">
        <v>353</v>
      </c>
      <c r="D262" s="47"/>
      <c r="E262" s="105">
        <f>E263</f>
        <v>14663134.68</v>
      </c>
      <c r="F262" s="31"/>
      <c r="G262" s="31"/>
      <c r="H262" s="31"/>
      <c r="I262" s="31"/>
      <c r="J262" s="31"/>
    </row>
    <row r="263" spans="2:10" ht="31.5">
      <c r="B263" s="45" t="s">
        <v>350</v>
      </c>
      <c r="C263" s="47" t="s">
        <v>353</v>
      </c>
      <c r="D263" s="47" t="s">
        <v>351</v>
      </c>
      <c r="E263" s="105">
        <v>14663134.68</v>
      </c>
      <c r="F263" s="31"/>
      <c r="G263" s="31"/>
      <c r="H263" s="31"/>
      <c r="I263" s="31"/>
      <c r="J263" s="31"/>
    </row>
    <row r="264" spans="2:10" ht="31.5">
      <c r="B264" s="45" t="s">
        <v>354</v>
      </c>
      <c r="C264" s="47" t="s">
        <v>355</v>
      </c>
      <c r="D264" s="47"/>
      <c r="E264" s="105">
        <f>E265</f>
        <v>6500000</v>
      </c>
      <c r="F264" s="31"/>
      <c r="G264" s="31"/>
      <c r="H264" s="31"/>
      <c r="I264" s="31"/>
      <c r="J264" s="31"/>
    </row>
    <row r="265" spans="2:10" ht="31.5">
      <c r="B265" s="45" t="s">
        <v>188</v>
      </c>
      <c r="C265" s="47" t="s">
        <v>355</v>
      </c>
      <c r="D265" s="47" t="s">
        <v>189</v>
      </c>
      <c r="E265" s="105">
        <v>6500000</v>
      </c>
      <c r="F265" s="31"/>
      <c r="G265" s="31"/>
      <c r="H265" s="31"/>
      <c r="I265" s="31"/>
      <c r="J265" s="31"/>
    </row>
    <row r="266" spans="2:10" ht="78.75">
      <c r="B266" s="45" t="s">
        <v>300</v>
      </c>
      <c r="C266" s="47" t="s">
        <v>301</v>
      </c>
      <c r="D266" s="47"/>
      <c r="E266" s="105">
        <f>E267</f>
        <v>96000</v>
      </c>
      <c r="F266" s="31"/>
      <c r="G266" s="31"/>
      <c r="H266" s="31"/>
      <c r="I266" s="31"/>
      <c r="J266" s="31"/>
    </row>
    <row r="267" spans="2:10" ht="47.25">
      <c r="B267" s="45" t="s">
        <v>302</v>
      </c>
      <c r="C267" s="47" t="s">
        <v>303</v>
      </c>
      <c r="D267" s="47"/>
      <c r="E267" s="105">
        <f>E268</f>
        <v>96000</v>
      </c>
      <c r="F267" s="31"/>
      <c r="G267" s="31"/>
      <c r="H267" s="31"/>
      <c r="I267" s="31"/>
      <c r="J267" s="31"/>
    </row>
    <row r="268" spans="2:10" ht="31.5">
      <c r="B268" s="53" t="s">
        <v>304</v>
      </c>
      <c r="C268" s="23" t="s">
        <v>305</v>
      </c>
      <c r="D268" s="47"/>
      <c r="E268" s="105">
        <f>E269</f>
        <v>96000</v>
      </c>
      <c r="F268" s="31"/>
      <c r="G268" s="31"/>
      <c r="H268" s="31"/>
      <c r="I268" s="31"/>
      <c r="J268" s="31"/>
    </row>
    <row r="269" spans="2:10" ht="31.5">
      <c r="B269" s="45" t="s">
        <v>188</v>
      </c>
      <c r="C269" s="23" t="s">
        <v>305</v>
      </c>
      <c r="D269" s="47" t="s">
        <v>189</v>
      </c>
      <c r="E269" s="105">
        <v>96000</v>
      </c>
      <c r="F269" s="31"/>
      <c r="G269" s="31"/>
      <c r="H269" s="31"/>
      <c r="I269" s="31"/>
      <c r="J269" s="31"/>
    </row>
    <row r="270" spans="2:10" ht="47.25">
      <c r="B270" s="38" t="s">
        <v>485</v>
      </c>
      <c r="C270" s="52" t="s">
        <v>219</v>
      </c>
      <c r="D270" s="52"/>
      <c r="E270" s="109">
        <f>E271+E275</f>
        <v>1005800</v>
      </c>
      <c r="F270" s="31"/>
      <c r="G270" s="31"/>
      <c r="H270" s="31"/>
      <c r="I270" s="31"/>
      <c r="J270" s="31"/>
    </row>
    <row r="271" spans="2:10" ht="63">
      <c r="B271" s="44" t="s">
        <v>584</v>
      </c>
      <c r="C271" s="47" t="s">
        <v>221</v>
      </c>
      <c r="D271" s="47"/>
      <c r="E271" s="105">
        <f>E272</f>
        <v>305800</v>
      </c>
      <c r="F271" s="31"/>
      <c r="G271" s="31"/>
      <c r="H271" s="31"/>
      <c r="I271" s="31"/>
      <c r="J271" s="31"/>
    </row>
    <row r="272" spans="2:10" ht="63">
      <c r="B272" s="45" t="s">
        <v>222</v>
      </c>
      <c r="C272" s="47" t="s">
        <v>223</v>
      </c>
      <c r="D272" s="47"/>
      <c r="E272" s="105">
        <f>E273</f>
        <v>305800</v>
      </c>
      <c r="F272" s="31"/>
      <c r="G272" s="31"/>
      <c r="H272" s="31"/>
      <c r="I272" s="31"/>
      <c r="J272" s="31"/>
    </row>
    <row r="273" spans="2:10" ht="47.25">
      <c r="B273" s="44" t="s">
        <v>224</v>
      </c>
      <c r="C273" s="47" t="s">
        <v>225</v>
      </c>
      <c r="D273" s="47"/>
      <c r="E273" s="105">
        <f>E274</f>
        <v>305800</v>
      </c>
      <c r="F273" s="31"/>
      <c r="G273" s="31"/>
      <c r="H273" s="31"/>
      <c r="I273" s="31"/>
      <c r="J273" s="31"/>
    </row>
    <row r="274" spans="2:10" ht="63">
      <c r="B274" s="45" t="s">
        <v>179</v>
      </c>
      <c r="C274" s="47" t="s">
        <v>225</v>
      </c>
      <c r="D274" s="47" t="s">
        <v>180</v>
      </c>
      <c r="E274" s="105">
        <v>305800</v>
      </c>
      <c r="F274" s="31"/>
      <c r="G274" s="31"/>
      <c r="H274" s="31"/>
      <c r="I274" s="31"/>
      <c r="J274" s="31"/>
    </row>
    <row r="275" spans="2:10" ht="63">
      <c r="B275" s="45" t="s">
        <v>486</v>
      </c>
      <c r="C275" s="23" t="s">
        <v>487</v>
      </c>
      <c r="D275" s="47"/>
      <c r="E275" s="105">
        <f>E279+E282+E276</f>
        <v>700000</v>
      </c>
      <c r="F275" s="31"/>
      <c r="G275" s="31"/>
      <c r="H275" s="31"/>
      <c r="I275" s="31"/>
      <c r="J275" s="31"/>
    </row>
    <row r="276" spans="2:10" ht="15.75">
      <c r="B276" s="114" t="s">
        <v>784</v>
      </c>
      <c r="C276" s="23" t="s">
        <v>785</v>
      </c>
      <c r="D276" s="47"/>
      <c r="E276" s="105">
        <f>E277</f>
        <v>300000</v>
      </c>
      <c r="F276" s="31"/>
      <c r="G276" s="31"/>
      <c r="H276" s="31"/>
      <c r="I276" s="31"/>
      <c r="J276" s="31"/>
    </row>
    <row r="277" spans="2:10" ht="31.5">
      <c r="B277" s="114" t="s">
        <v>490</v>
      </c>
      <c r="C277" s="23" t="s">
        <v>786</v>
      </c>
      <c r="D277" s="47"/>
      <c r="E277" s="105">
        <f>E278</f>
        <v>300000</v>
      </c>
      <c r="F277" s="31"/>
      <c r="G277" s="31"/>
      <c r="H277" s="31"/>
      <c r="I277" s="31"/>
      <c r="J277" s="31"/>
    </row>
    <row r="278" spans="2:10" ht="31.5">
      <c r="B278" s="114" t="s">
        <v>188</v>
      </c>
      <c r="C278" s="23" t="s">
        <v>786</v>
      </c>
      <c r="D278" s="47" t="s">
        <v>189</v>
      </c>
      <c r="E278" s="105">
        <v>300000</v>
      </c>
      <c r="F278" s="31"/>
      <c r="G278" s="31"/>
      <c r="H278" s="31"/>
      <c r="I278" s="31"/>
      <c r="J278" s="31"/>
    </row>
    <row r="279" spans="2:10" ht="31.5">
      <c r="B279" s="45" t="s">
        <v>488</v>
      </c>
      <c r="C279" s="23" t="s">
        <v>489</v>
      </c>
      <c r="D279" s="47"/>
      <c r="E279" s="105">
        <f>E280</f>
        <v>388000</v>
      </c>
      <c r="F279" s="31"/>
      <c r="G279" s="31"/>
      <c r="H279" s="31"/>
      <c r="I279" s="31"/>
      <c r="J279" s="31"/>
    </row>
    <row r="280" spans="2:10" ht="31.5">
      <c r="B280" s="45" t="s">
        <v>490</v>
      </c>
      <c r="C280" s="23" t="s">
        <v>491</v>
      </c>
      <c r="D280" s="47"/>
      <c r="E280" s="105">
        <f>E281</f>
        <v>388000</v>
      </c>
      <c r="F280" s="31"/>
      <c r="G280" s="31"/>
      <c r="H280" s="31"/>
      <c r="I280" s="31"/>
      <c r="J280" s="31"/>
    </row>
    <row r="281" spans="2:10" ht="31.5">
      <c r="B281" s="45" t="s">
        <v>188</v>
      </c>
      <c r="C281" s="23" t="s">
        <v>491</v>
      </c>
      <c r="D281" s="47" t="s">
        <v>189</v>
      </c>
      <c r="E281" s="105">
        <v>388000</v>
      </c>
      <c r="F281" s="31"/>
      <c r="G281" s="31"/>
      <c r="H281" s="31"/>
      <c r="I281" s="31"/>
      <c r="J281" s="31"/>
    </row>
    <row r="282" spans="2:10" ht="31.5">
      <c r="B282" s="45" t="s">
        <v>492</v>
      </c>
      <c r="C282" s="23" t="s">
        <v>493</v>
      </c>
      <c r="D282" s="47"/>
      <c r="E282" s="105">
        <f>E283</f>
        <v>12000</v>
      </c>
      <c r="F282" s="31"/>
      <c r="G282" s="31"/>
      <c r="H282" s="31"/>
      <c r="I282" s="31"/>
      <c r="J282" s="31"/>
    </row>
    <row r="283" spans="2:10" ht="31.5">
      <c r="B283" s="45" t="s">
        <v>490</v>
      </c>
      <c r="C283" s="23" t="s">
        <v>494</v>
      </c>
      <c r="D283" s="47"/>
      <c r="E283" s="105">
        <f>E284</f>
        <v>12000</v>
      </c>
      <c r="F283" s="31"/>
      <c r="G283" s="31"/>
      <c r="H283" s="31"/>
      <c r="I283" s="31"/>
      <c r="J283" s="31"/>
    </row>
    <row r="284" spans="2:10" ht="31.5">
      <c r="B284" s="45" t="s">
        <v>188</v>
      </c>
      <c r="C284" s="23" t="s">
        <v>494</v>
      </c>
      <c r="D284" s="47" t="s">
        <v>189</v>
      </c>
      <c r="E284" s="105">
        <v>12000</v>
      </c>
      <c r="F284" s="31"/>
      <c r="G284" s="31"/>
      <c r="H284" s="31"/>
      <c r="I284" s="31"/>
      <c r="J284" s="31"/>
    </row>
    <row r="285" spans="2:10" ht="63">
      <c r="B285" s="54" t="s">
        <v>335</v>
      </c>
      <c r="C285" s="52" t="s">
        <v>336</v>
      </c>
      <c r="D285" s="52"/>
      <c r="E285" s="109">
        <f>E286</f>
        <v>174340.56</v>
      </c>
      <c r="F285" s="31"/>
      <c r="G285" s="31"/>
      <c r="H285" s="31"/>
      <c r="I285" s="31"/>
      <c r="J285" s="31"/>
    </row>
    <row r="286" spans="2:10" ht="110.25">
      <c r="B286" s="53" t="s">
        <v>337</v>
      </c>
      <c r="C286" s="47" t="s">
        <v>338</v>
      </c>
      <c r="D286" s="47"/>
      <c r="E286" s="105">
        <f>E287</f>
        <v>174340.56</v>
      </c>
      <c r="F286" s="31"/>
      <c r="G286" s="31"/>
      <c r="H286" s="31"/>
      <c r="I286" s="31"/>
      <c r="J286" s="31"/>
    </row>
    <row r="287" spans="2:10" ht="47.25">
      <c r="B287" s="53" t="s">
        <v>339</v>
      </c>
      <c r="C287" s="47" t="s">
        <v>340</v>
      </c>
      <c r="D287" s="47"/>
      <c r="E287" s="105">
        <f>E288</f>
        <v>174340.56</v>
      </c>
      <c r="F287" s="31"/>
      <c r="G287" s="31"/>
      <c r="H287" s="31"/>
      <c r="I287" s="31"/>
      <c r="J287" s="31"/>
    </row>
    <row r="288" spans="2:10" ht="47.25">
      <c r="B288" s="53" t="s">
        <v>341</v>
      </c>
      <c r="C288" s="47" t="s">
        <v>342</v>
      </c>
      <c r="D288" s="47"/>
      <c r="E288" s="105">
        <f>E289</f>
        <v>174340.56</v>
      </c>
      <c r="F288" s="31"/>
      <c r="G288" s="31"/>
      <c r="H288" s="31"/>
      <c r="I288" s="31"/>
      <c r="J288" s="31"/>
    </row>
    <row r="289" spans="2:10" ht="31.5">
      <c r="B289" s="45" t="s">
        <v>188</v>
      </c>
      <c r="C289" s="47" t="s">
        <v>342</v>
      </c>
      <c r="D289" s="47" t="s">
        <v>189</v>
      </c>
      <c r="E289" s="105">
        <v>174340.56</v>
      </c>
      <c r="F289" s="31"/>
      <c r="G289" s="31"/>
      <c r="H289" s="31"/>
      <c r="I289" s="31"/>
      <c r="J289" s="31"/>
    </row>
    <row r="290" spans="2:10" ht="47.25">
      <c r="B290" s="48" t="s">
        <v>249</v>
      </c>
      <c r="C290" s="52" t="s">
        <v>250</v>
      </c>
      <c r="D290" s="52"/>
      <c r="E290" s="109">
        <f>E291+E295</f>
        <v>13087228</v>
      </c>
      <c r="F290" s="31"/>
      <c r="G290" s="31"/>
      <c r="H290" s="31"/>
      <c r="I290" s="31"/>
      <c r="J290" s="31"/>
    </row>
    <row r="291" spans="2:10" ht="63">
      <c r="B291" s="45" t="s">
        <v>446</v>
      </c>
      <c r="C291" s="47" t="s">
        <v>447</v>
      </c>
      <c r="D291" s="47"/>
      <c r="E291" s="105">
        <f>E292</f>
        <v>9393876</v>
      </c>
      <c r="F291" s="31"/>
      <c r="G291" s="31"/>
      <c r="H291" s="31"/>
      <c r="I291" s="31"/>
      <c r="J291" s="31"/>
    </row>
    <row r="292" spans="2:10" ht="31.5">
      <c r="B292" s="45" t="s">
        <v>448</v>
      </c>
      <c r="C292" s="47" t="s">
        <v>449</v>
      </c>
      <c r="D292" s="47"/>
      <c r="E292" s="105">
        <f>E293</f>
        <v>9393876</v>
      </c>
      <c r="F292" s="31"/>
      <c r="G292" s="31"/>
      <c r="H292" s="31"/>
      <c r="I292" s="31"/>
      <c r="J292" s="31"/>
    </row>
    <row r="293" spans="2:10" ht="31.5">
      <c r="B293" s="45" t="s">
        <v>450</v>
      </c>
      <c r="C293" s="47" t="s">
        <v>451</v>
      </c>
      <c r="D293" s="47"/>
      <c r="E293" s="105">
        <f>E294</f>
        <v>9393876</v>
      </c>
      <c r="F293" s="31"/>
      <c r="G293" s="31"/>
      <c r="H293" s="31"/>
      <c r="I293" s="31"/>
      <c r="J293" s="31"/>
    </row>
    <row r="294" spans="2:10" ht="15.75">
      <c r="B294" s="45" t="s">
        <v>452</v>
      </c>
      <c r="C294" s="47" t="s">
        <v>451</v>
      </c>
      <c r="D294" s="47" t="s">
        <v>453</v>
      </c>
      <c r="E294" s="105">
        <v>9393876</v>
      </c>
      <c r="F294" s="31"/>
      <c r="G294" s="31"/>
      <c r="H294" s="31"/>
      <c r="I294" s="31"/>
      <c r="J294" s="31"/>
    </row>
    <row r="295" spans="2:10" ht="63">
      <c r="B295" s="45" t="s">
        <v>251</v>
      </c>
      <c r="C295" s="47" t="s">
        <v>252</v>
      </c>
      <c r="D295" s="47"/>
      <c r="E295" s="105">
        <f>E296</f>
        <v>3693352</v>
      </c>
      <c r="F295" s="31"/>
      <c r="G295" s="31"/>
      <c r="H295" s="31"/>
      <c r="I295" s="31"/>
      <c r="J295" s="31"/>
    </row>
    <row r="296" spans="2:10" ht="31.5">
      <c r="B296" s="45" t="s">
        <v>253</v>
      </c>
      <c r="C296" s="47" t="s">
        <v>254</v>
      </c>
      <c r="D296" s="47"/>
      <c r="E296" s="105">
        <f>E297</f>
        <v>3693352</v>
      </c>
      <c r="F296" s="31"/>
      <c r="G296" s="31"/>
      <c r="H296" s="31"/>
      <c r="I296" s="31"/>
      <c r="J296" s="31"/>
    </row>
    <row r="297" spans="2:10" ht="31.5">
      <c r="B297" s="44" t="s">
        <v>177</v>
      </c>
      <c r="C297" s="47" t="s">
        <v>255</v>
      </c>
      <c r="D297" s="47"/>
      <c r="E297" s="105">
        <f>E298+E299</f>
        <v>3693352</v>
      </c>
      <c r="F297" s="31"/>
      <c r="G297" s="31"/>
      <c r="H297" s="31"/>
      <c r="I297" s="31"/>
      <c r="J297" s="31"/>
    </row>
    <row r="298" spans="2:10" ht="63">
      <c r="B298" s="51" t="s">
        <v>179</v>
      </c>
      <c r="C298" s="47" t="s">
        <v>255</v>
      </c>
      <c r="D298" s="47" t="s">
        <v>180</v>
      </c>
      <c r="E298" s="105">
        <v>3692352</v>
      </c>
      <c r="F298" s="31"/>
      <c r="G298" s="31"/>
      <c r="H298" s="31"/>
      <c r="I298" s="31"/>
      <c r="J298" s="31"/>
    </row>
    <row r="299" spans="2:10" ht="15.75">
      <c r="B299" s="45" t="s">
        <v>190</v>
      </c>
      <c r="C299" s="47" t="s">
        <v>255</v>
      </c>
      <c r="D299" s="47" t="s">
        <v>191</v>
      </c>
      <c r="E299" s="108">
        <v>1000</v>
      </c>
      <c r="F299" s="31"/>
      <c r="G299" s="31"/>
      <c r="H299" s="31"/>
      <c r="I299" s="31"/>
      <c r="J299" s="31"/>
    </row>
    <row r="300" spans="2:10" ht="47.25">
      <c r="B300" s="48" t="s">
        <v>306</v>
      </c>
      <c r="C300" s="84" t="s">
        <v>307</v>
      </c>
      <c r="D300" s="52"/>
      <c r="E300" s="109">
        <f>E301</f>
        <v>50000</v>
      </c>
      <c r="F300" s="31"/>
      <c r="G300" s="31"/>
      <c r="H300" s="31"/>
      <c r="I300" s="31"/>
      <c r="J300" s="31"/>
    </row>
    <row r="301" spans="2:10" ht="78.75">
      <c r="B301" s="45" t="s">
        <v>308</v>
      </c>
      <c r="C301" s="23" t="s">
        <v>309</v>
      </c>
      <c r="D301" s="47"/>
      <c r="E301" s="105">
        <f>E302</f>
        <v>50000</v>
      </c>
      <c r="F301" s="31"/>
      <c r="G301" s="31"/>
      <c r="H301" s="31"/>
      <c r="I301" s="31"/>
      <c r="J301" s="31"/>
    </row>
    <row r="302" spans="2:10" ht="47.25">
      <c r="B302" s="45" t="s">
        <v>310</v>
      </c>
      <c r="C302" s="23" t="s">
        <v>311</v>
      </c>
      <c r="D302" s="47"/>
      <c r="E302" s="105">
        <f>E303</f>
        <v>50000</v>
      </c>
      <c r="F302" s="31"/>
      <c r="G302" s="31"/>
      <c r="H302" s="31"/>
      <c r="I302" s="31"/>
      <c r="J302" s="31"/>
    </row>
    <row r="303" spans="2:10" ht="47.25">
      <c r="B303" s="45" t="s">
        <v>312</v>
      </c>
      <c r="C303" s="23" t="s">
        <v>313</v>
      </c>
      <c r="D303" s="47"/>
      <c r="E303" s="105">
        <f>E304</f>
        <v>50000</v>
      </c>
      <c r="F303" s="31"/>
      <c r="G303" s="31"/>
      <c r="H303" s="31"/>
      <c r="I303" s="31"/>
      <c r="J303" s="31"/>
    </row>
    <row r="304" spans="2:10" ht="31.5">
      <c r="B304" s="45" t="s">
        <v>188</v>
      </c>
      <c r="C304" s="23" t="s">
        <v>313</v>
      </c>
      <c r="D304" s="47" t="s">
        <v>189</v>
      </c>
      <c r="E304" s="105">
        <v>50000</v>
      </c>
      <c r="F304" s="31"/>
      <c r="G304" s="31"/>
      <c r="H304" s="31"/>
      <c r="I304" s="31"/>
      <c r="J304" s="31"/>
    </row>
    <row r="305" spans="2:10" ht="47.25">
      <c r="B305" s="127" t="s">
        <v>838</v>
      </c>
      <c r="C305" s="52" t="s">
        <v>385</v>
      </c>
      <c r="D305" s="52"/>
      <c r="E305" s="109">
        <f>E306</f>
        <v>6487322</v>
      </c>
      <c r="F305" s="31"/>
      <c r="G305" s="31"/>
      <c r="H305" s="31"/>
      <c r="I305" s="31"/>
      <c r="J305" s="31"/>
    </row>
    <row r="306" spans="2:10" ht="63">
      <c r="B306" s="115" t="s">
        <v>839</v>
      </c>
      <c r="C306" s="47" t="s">
        <v>386</v>
      </c>
      <c r="D306" s="47"/>
      <c r="E306" s="105">
        <f>E307</f>
        <v>6487322</v>
      </c>
      <c r="F306" s="31"/>
      <c r="G306" s="31"/>
      <c r="H306" s="31"/>
      <c r="I306" s="31"/>
      <c r="J306" s="31"/>
    </row>
    <row r="307" spans="2:10" ht="31.5">
      <c r="B307" s="115" t="s">
        <v>840</v>
      </c>
      <c r="C307" s="47" t="s">
        <v>387</v>
      </c>
      <c r="D307" s="47"/>
      <c r="E307" s="105">
        <f>E308+E312+E310</f>
        <v>6487322</v>
      </c>
      <c r="F307" s="31"/>
      <c r="G307" s="31"/>
      <c r="H307" s="31"/>
      <c r="I307" s="31"/>
      <c r="J307" s="31"/>
    </row>
    <row r="308" spans="2:10" ht="31.5">
      <c r="B308" s="115" t="s">
        <v>388</v>
      </c>
      <c r="C308" s="47" t="s">
        <v>389</v>
      </c>
      <c r="D308" s="47"/>
      <c r="E308" s="105">
        <f>E309</f>
        <v>990000</v>
      </c>
      <c r="F308" s="31"/>
      <c r="G308" s="31"/>
      <c r="H308" s="31"/>
      <c r="I308" s="31"/>
      <c r="J308" s="31"/>
    </row>
    <row r="309" spans="2:10" ht="31.5">
      <c r="B309" s="115" t="s">
        <v>350</v>
      </c>
      <c r="C309" s="47" t="s">
        <v>389</v>
      </c>
      <c r="D309" s="47" t="s">
        <v>351</v>
      </c>
      <c r="E309" s="105">
        <v>990000</v>
      </c>
      <c r="F309" s="31"/>
      <c r="G309" s="31"/>
      <c r="H309" s="31"/>
      <c r="I309" s="31"/>
      <c r="J309" s="31"/>
    </row>
    <row r="310" spans="2:10" ht="31.5">
      <c r="B310" s="115" t="s">
        <v>757</v>
      </c>
      <c r="C310" s="128" t="s">
        <v>756</v>
      </c>
      <c r="D310" s="116"/>
      <c r="E310" s="117">
        <f>E311</f>
        <v>3044322</v>
      </c>
      <c r="F310" s="31"/>
      <c r="G310" s="31"/>
      <c r="H310" s="31"/>
      <c r="I310" s="31"/>
      <c r="J310" s="31"/>
    </row>
    <row r="311" spans="2:10" ht="31.5">
      <c r="B311" s="115" t="s">
        <v>350</v>
      </c>
      <c r="C311" s="128" t="s">
        <v>756</v>
      </c>
      <c r="D311" s="116" t="s">
        <v>351</v>
      </c>
      <c r="E311" s="117">
        <v>3044322</v>
      </c>
      <c r="F311" s="31"/>
      <c r="G311" s="31"/>
      <c r="H311" s="31"/>
      <c r="I311" s="31"/>
      <c r="J311" s="31"/>
    </row>
    <row r="312" spans="2:10" ht="31.5">
      <c r="B312" s="115" t="s">
        <v>755</v>
      </c>
      <c r="C312" s="128" t="s">
        <v>725</v>
      </c>
      <c r="D312" s="47"/>
      <c r="E312" s="105">
        <f>E313</f>
        <v>2453000</v>
      </c>
      <c r="F312" s="31"/>
      <c r="G312" s="31"/>
      <c r="H312" s="31"/>
      <c r="I312" s="31"/>
      <c r="J312" s="31"/>
    </row>
    <row r="313" spans="2:10" ht="31.5">
      <c r="B313" s="115" t="s">
        <v>350</v>
      </c>
      <c r="C313" s="128" t="s">
        <v>725</v>
      </c>
      <c r="D313" s="47" t="s">
        <v>351</v>
      </c>
      <c r="E313" s="105">
        <v>2453000</v>
      </c>
      <c r="F313" s="31"/>
      <c r="G313" s="31"/>
      <c r="H313" s="31"/>
      <c r="I313" s="31"/>
      <c r="J313" s="31"/>
    </row>
    <row r="314" spans="2:10" ht="31.5">
      <c r="B314" s="48" t="s">
        <v>226</v>
      </c>
      <c r="C314" s="52" t="s">
        <v>227</v>
      </c>
      <c r="D314" s="52"/>
      <c r="E314" s="109">
        <f>E315+E319</f>
        <v>400800</v>
      </c>
      <c r="F314" s="31"/>
      <c r="G314" s="31"/>
      <c r="H314" s="31"/>
      <c r="I314" s="31"/>
      <c r="J314" s="31"/>
    </row>
    <row r="315" spans="2:10" ht="63">
      <c r="B315" s="45" t="s">
        <v>585</v>
      </c>
      <c r="C315" s="47" t="s">
        <v>496</v>
      </c>
      <c r="D315" s="47"/>
      <c r="E315" s="105">
        <f>E316</f>
        <v>95000</v>
      </c>
      <c r="F315" s="31"/>
      <c r="G315" s="31"/>
      <c r="H315" s="31"/>
      <c r="I315" s="31"/>
      <c r="J315" s="31"/>
    </row>
    <row r="316" spans="2:10" ht="47.25">
      <c r="B316" s="45" t="s">
        <v>497</v>
      </c>
      <c r="C316" s="47" t="s">
        <v>498</v>
      </c>
      <c r="D316" s="47"/>
      <c r="E316" s="105">
        <f>E317</f>
        <v>95000</v>
      </c>
      <c r="F316" s="31"/>
      <c r="G316" s="31"/>
      <c r="H316" s="31"/>
      <c r="I316" s="31"/>
      <c r="J316" s="31"/>
    </row>
    <row r="317" spans="2:10" ht="31.5">
      <c r="B317" s="45" t="s">
        <v>499</v>
      </c>
      <c r="C317" s="47" t="s">
        <v>500</v>
      </c>
      <c r="D317" s="47"/>
      <c r="E317" s="105">
        <f>E318</f>
        <v>95000</v>
      </c>
      <c r="F317" s="31"/>
      <c r="G317" s="31"/>
      <c r="H317" s="31"/>
      <c r="I317" s="31"/>
      <c r="J317" s="31"/>
    </row>
    <row r="318" spans="2:10" ht="31.5">
      <c r="B318" s="45" t="s">
        <v>188</v>
      </c>
      <c r="C318" s="47" t="s">
        <v>500</v>
      </c>
      <c r="D318" s="47" t="s">
        <v>189</v>
      </c>
      <c r="E318" s="105">
        <v>95000</v>
      </c>
      <c r="F318" s="31"/>
      <c r="G318" s="31"/>
      <c r="H318" s="31"/>
      <c r="I318" s="31"/>
      <c r="J318" s="31"/>
    </row>
    <row r="319" spans="2:10" ht="47.25">
      <c r="B319" s="45" t="s">
        <v>228</v>
      </c>
      <c r="C319" s="47" t="s">
        <v>229</v>
      </c>
      <c r="D319" s="47"/>
      <c r="E319" s="105">
        <f>E320</f>
        <v>305800</v>
      </c>
      <c r="F319" s="31"/>
      <c r="G319" s="31"/>
      <c r="H319" s="31"/>
      <c r="I319" s="31"/>
      <c r="J319" s="31"/>
    </row>
    <row r="320" spans="2:10" ht="47.25">
      <c r="B320" s="45" t="s">
        <v>230</v>
      </c>
      <c r="C320" s="47" t="s">
        <v>231</v>
      </c>
      <c r="D320" s="47"/>
      <c r="E320" s="105">
        <f>E321</f>
        <v>305800</v>
      </c>
      <c r="F320" s="31"/>
      <c r="G320" s="31"/>
      <c r="H320" s="31"/>
      <c r="I320" s="31"/>
      <c r="J320" s="31"/>
    </row>
    <row r="321" spans="2:10" ht="31.5">
      <c r="B321" s="44" t="s">
        <v>232</v>
      </c>
      <c r="C321" s="47" t="s">
        <v>233</v>
      </c>
      <c r="D321" s="47"/>
      <c r="E321" s="105">
        <f>E322</f>
        <v>305800</v>
      </c>
      <c r="F321" s="31"/>
      <c r="G321" s="31"/>
      <c r="H321" s="31"/>
      <c r="I321" s="31"/>
      <c r="J321" s="31"/>
    </row>
    <row r="322" spans="2:10" ht="63">
      <c r="B322" s="45" t="s">
        <v>234</v>
      </c>
      <c r="C322" s="47" t="s">
        <v>233</v>
      </c>
      <c r="D322" s="47" t="s">
        <v>180</v>
      </c>
      <c r="E322" s="105">
        <v>305800</v>
      </c>
      <c r="F322" s="31"/>
      <c r="G322" s="31"/>
      <c r="H322" s="31"/>
      <c r="I322" s="31"/>
      <c r="J322" s="31"/>
    </row>
    <row r="323" spans="2:10" ht="63">
      <c r="B323" s="54" t="s">
        <v>314</v>
      </c>
      <c r="C323" s="52" t="s">
        <v>315</v>
      </c>
      <c r="D323" s="47"/>
      <c r="E323" s="109">
        <f>E324</f>
        <v>24883650</v>
      </c>
      <c r="F323" s="31"/>
      <c r="G323" s="31"/>
      <c r="H323" s="31"/>
      <c r="I323" s="31"/>
      <c r="J323" s="31"/>
    </row>
    <row r="324" spans="2:10" ht="126">
      <c r="B324" s="53" t="s">
        <v>316</v>
      </c>
      <c r="C324" s="47" t="s">
        <v>317</v>
      </c>
      <c r="D324" s="47"/>
      <c r="E324" s="105">
        <f>E325</f>
        <v>24883650</v>
      </c>
      <c r="F324" s="31"/>
      <c r="G324" s="31"/>
      <c r="H324" s="31"/>
      <c r="I324" s="31"/>
      <c r="J324" s="31"/>
    </row>
    <row r="325" spans="2:10" ht="31.5">
      <c r="B325" s="53" t="s">
        <v>318</v>
      </c>
      <c r="C325" s="47" t="s">
        <v>319</v>
      </c>
      <c r="D325" s="47"/>
      <c r="E325" s="105">
        <f>E326+E330</f>
        <v>24883650</v>
      </c>
      <c r="F325" s="31"/>
      <c r="G325" s="31"/>
      <c r="H325" s="31"/>
      <c r="I325" s="31"/>
      <c r="J325" s="31"/>
    </row>
    <row r="326" spans="2:10" ht="31.5">
      <c r="B326" s="53" t="s">
        <v>320</v>
      </c>
      <c r="C326" s="47" t="s">
        <v>321</v>
      </c>
      <c r="D326" s="47"/>
      <c r="E326" s="105">
        <f>E327+E328+E329</f>
        <v>24783650</v>
      </c>
      <c r="F326" s="31"/>
      <c r="G326" s="31"/>
      <c r="H326" s="31"/>
      <c r="I326" s="31"/>
      <c r="J326" s="31"/>
    </row>
    <row r="327" spans="2:10" ht="63">
      <c r="B327" s="45" t="s">
        <v>234</v>
      </c>
      <c r="C327" s="47" t="s">
        <v>321</v>
      </c>
      <c r="D327" s="47" t="s">
        <v>322</v>
      </c>
      <c r="E327" s="105">
        <v>11207921</v>
      </c>
      <c r="F327" s="31"/>
      <c r="G327" s="31"/>
      <c r="H327" s="31"/>
      <c r="I327" s="31"/>
      <c r="J327" s="31"/>
    </row>
    <row r="328" spans="2:10" ht="31.5">
      <c r="B328" s="45" t="s">
        <v>188</v>
      </c>
      <c r="C328" s="47" t="s">
        <v>321</v>
      </c>
      <c r="D328" s="47" t="s">
        <v>189</v>
      </c>
      <c r="E328" s="105">
        <v>13214729</v>
      </c>
      <c r="F328" s="31"/>
      <c r="G328" s="31"/>
      <c r="H328" s="31"/>
      <c r="I328" s="31"/>
      <c r="J328" s="31"/>
    </row>
    <row r="329" spans="2:10" ht="15.75">
      <c r="B329" s="45" t="s">
        <v>190</v>
      </c>
      <c r="C329" s="47" t="s">
        <v>321</v>
      </c>
      <c r="D329" s="47" t="s">
        <v>191</v>
      </c>
      <c r="E329" s="105">
        <v>361000</v>
      </c>
      <c r="F329" s="31"/>
      <c r="G329" s="31"/>
      <c r="H329" s="31"/>
      <c r="I329" s="31"/>
      <c r="J329" s="31"/>
    </row>
    <row r="330" spans="2:10" ht="47.25">
      <c r="B330" s="45" t="s">
        <v>759</v>
      </c>
      <c r="C330" s="18" t="s">
        <v>758</v>
      </c>
      <c r="D330" s="18"/>
      <c r="E330" s="105">
        <f>E331</f>
        <v>100000</v>
      </c>
      <c r="F330" s="31"/>
      <c r="G330" s="31"/>
      <c r="H330" s="31"/>
      <c r="I330" s="31"/>
      <c r="J330" s="31"/>
    </row>
    <row r="331" spans="2:10" ht="31.5">
      <c r="B331" s="45" t="s">
        <v>188</v>
      </c>
      <c r="C331" s="18" t="s">
        <v>758</v>
      </c>
      <c r="D331" s="18" t="s">
        <v>189</v>
      </c>
      <c r="E331" s="105">
        <v>100000</v>
      </c>
      <c r="F331" s="31"/>
      <c r="G331" s="31"/>
      <c r="H331" s="31"/>
      <c r="I331" s="31"/>
      <c r="J331" s="31"/>
    </row>
    <row r="332" spans="2:10" ht="31.5">
      <c r="B332" s="38" t="s">
        <v>173</v>
      </c>
      <c r="C332" s="84" t="s">
        <v>174</v>
      </c>
      <c r="D332" s="52"/>
      <c r="E332" s="109">
        <f>E333</f>
        <v>1677465</v>
      </c>
      <c r="F332" s="31"/>
      <c r="G332" s="31"/>
      <c r="H332" s="31"/>
      <c r="I332" s="31"/>
      <c r="J332" s="31"/>
    </row>
    <row r="333" spans="2:10" ht="15.75">
      <c r="B333" s="44" t="s">
        <v>175</v>
      </c>
      <c r="C333" s="23" t="s">
        <v>176</v>
      </c>
      <c r="D333" s="47"/>
      <c r="E333" s="105">
        <f>E334</f>
        <v>1677465</v>
      </c>
      <c r="F333" s="31"/>
      <c r="G333" s="31"/>
      <c r="H333" s="31"/>
      <c r="I333" s="31"/>
      <c r="J333" s="31"/>
    </row>
    <row r="334" spans="2:10" ht="31.5">
      <c r="B334" s="44" t="s">
        <v>177</v>
      </c>
      <c r="C334" s="23" t="s">
        <v>178</v>
      </c>
      <c r="D334" s="47"/>
      <c r="E334" s="105">
        <f>E335</f>
        <v>1677465</v>
      </c>
      <c r="F334" s="31"/>
      <c r="G334" s="31"/>
      <c r="H334" s="31"/>
      <c r="I334" s="31"/>
      <c r="J334" s="31"/>
    </row>
    <row r="335" spans="2:10" ht="63">
      <c r="B335" s="45" t="s">
        <v>179</v>
      </c>
      <c r="C335" s="23" t="s">
        <v>178</v>
      </c>
      <c r="D335" s="47" t="s">
        <v>180</v>
      </c>
      <c r="E335" s="105">
        <v>1677465</v>
      </c>
      <c r="F335" s="31"/>
      <c r="G335" s="31"/>
      <c r="H335" s="31"/>
      <c r="I335" s="31"/>
      <c r="J335" s="31"/>
    </row>
    <row r="336" spans="2:10" ht="15.75">
      <c r="B336" s="38" t="s">
        <v>235</v>
      </c>
      <c r="C336" s="52" t="s">
        <v>236</v>
      </c>
      <c r="D336" s="52"/>
      <c r="E336" s="109">
        <f>E337</f>
        <v>17720348</v>
      </c>
      <c r="F336" s="31"/>
      <c r="G336" s="31"/>
      <c r="H336" s="31"/>
      <c r="I336" s="31"/>
      <c r="J336" s="31"/>
    </row>
    <row r="337" spans="2:10" ht="31.5">
      <c r="B337" s="44" t="s">
        <v>237</v>
      </c>
      <c r="C337" s="47" t="s">
        <v>238</v>
      </c>
      <c r="D337" s="47"/>
      <c r="E337" s="105">
        <f>E340+E338</f>
        <v>17720348</v>
      </c>
      <c r="F337" s="31"/>
      <c r="G337" s="31"/>
      <c r="H337" s="31"/>
      <c r="I337" s="31"/>
      <c r="J337" s="31"/>
    </row>
    <row r="338" spans="2:10" ht="31.5">
      <c r="B338" s="219" t="s">
        <v>782</v>
      </c>
      <c r="C338" s="116" t="s">
        <v>783</v>
      </c>
      <c r="D338" s="116"/>
      <c r="E338" s="220">
        <f>E339</f>
        <v>199920</v>
      </c>
      <c r="F338" s="31"/>
      <c r="G338" s="31"/>
      <c r="H338" s="31"/>
      <c r="I338" s="31"/>
      <c r="J338" s="31"/>
    </row>
    <row r="339" spans="2:10" ht="63">
      <c r="B339" s="114" t="s">
        <v>179</v>
      </c>
      <c r="C339" s="116" t="s">
        <v>783</v>
      </c>
      <c r="D339" s="116" t="s">
        <v>180</v>
      </c>
      <c r="E339" s="220">
        <v>199920</v>
      </c>
      <c r="F339" s="31"/>
      <c r="G339" s="31"/>
      <c r="H339" s="31"/>
      <c r="I339" s="31"/>
      <c r="J339" s="31"/>
    </row>
    <row r="340" spans="2:10" ht="31.5">
      <c r="B340" s="44" t="s">
        <v>177</v>
      </c>
      <c r="C340" s="47" t="s">
        <v>239</v>
      </c>
      <c r="D340" s="47"/>
      <c r="E340" s="105">
        <f>E341+E342+E344+E343</f>
        <v>17520428</v>
      </c>
      <c r="F340" s="31"/>
      <c r="G340" s="31"/>
      <c r="H340" s="31"/>
      <c r="I340" s="31"/>
      <c r="J340" s="31"/>
    </row>
    <row r="341" spans="2:10" ht="63">
      <c r="B341" s="45" t="s">
        <v>179</v>
      </c>
      <c r="C341" s="47" t="s">
        <v>239</v>
      </c>
      <c r="D341" s="47" t="s">
        <v>180</v>
      </c>
      <c r="E341" s="105">
        <v>17089329</v>
      </c>
      <c r="F341" s="31"/>
      <c r="G341" s="31"/>
      <c r="H341" s="31"/>
      <c r="I341" s="31"/>
      <c r="J341" s="31"/>
    </row>
    <row r="342" spans="2:10" ht="31.5">
      <c r="B342" s="45" t="s">
        <v>188</v>
      </c>
      <c r="C342" s="47" t="s">
        <v>239</v>
      </c>
      <c r="D342" s="47" t="s">
        <v>189</v>
      </c>
      <c r="E342" s="105">
        <v>72190</v>
      </c>
      <c r="F342" s="31"/>
      <c r="G342" s="31"/>
      <c r="H342" s="31"/>
      <c r="I342" s="31"/>
      <c r="J342" s="31"/>
    </row>
    <row r="343" spans="2:10" ht="15.75">
      <c r="B343" s="53" t="s">
        <v>409</v>
      </c>
      <c r="C343" s="47" t="s">
        <v>239</v>
      </c>
      <c r="D343" s="47" t="s">
        <v>410</v>
      </c>
      <c r="E343" s="105">
        <v>127754</v>
      </c>
      <c r="F343" s="31"/>
      <c r="G343" s="31"/>
      <c r="H343" s="31"/>
      <c r="I343" s="31"/>
      <c r="J343" s="31"/>
    </row>
    <row r="344" spans="2:10" ht="15.75">
      <c r="B344" s="45" t="s">
        <v>190</v>
      </c>
      <c r="C344" s="47" t="s">
        <v>239</v>
      </c>
      <c r="D344" s="47" t="s">
        <v>191</v>
      </c>
      <c r="E344" s="105">
        <v>231155</v>
      </c>
      <c r="F344" s="31"/>
      <c r="G344" s="31"/>
      <c r="H344" s="31"/>
      <c r="I344" s="31"/>
      <c r="J344" s="31"/>
    </row>
    <row r="345" spans="2:10" ht="31.5">
      <c r="B345" s="48" t="s">
        <v>256</v>
      </c>
      <c r="C345" s="52" t="s">
        <v>257</v>
      </c>
      <c r="D345" s="52"/>
      <c r="E345" s="111">
        <f>E346</f>
        <v>657592</v>
      </c>
      <c r="F345" s="31"/>
      <c r="G345" s="31"/>
      <c r="H345" s="31"/>
      <c r="I345" s="31"/>
      <c r="J345" s="31"/>
    </row>
    <row r="346" spans="2:10" ht="31.5">
      <c r="B346" s="45" t="s">
        <v>258</v>
      </c>
      <c r="C346" s="47" t="s">
        <v>259</v>
      </c>
      <c r="D346" s="47"/>
      <c r="E346" s="108">
        <f>E349+E347</f>
        <v>657592</v>
      </c>
      <c r="F346" s="31"/>
      <c r="G346" s="31"/>
      <c r="H346" s="31"/>
      <c r="I346" s="31"/>
      <c r="J346" s="31"/>
    </row>
    <row r="347" spans="2:10" ht="31.5">
      <c r="B347" s="45" t="s">
        <v>722</v>
      </c>
      <c r="C347" s="47" t="s">
        <v>723</v>
      </c>
      <c r="D347" s="47"/>
      <c r="E347" s="108">
        <f>E348</f>
        <v>119808</v>
      </c>
      <c r="F347" s="31"/>
      <c r="G347" s="31"/>
      <c r="H347" s="31"/>
      <c r="I347" s="31"/>
      <c r="J347" s="31"/>
    </row>
    <row r="348" spans="2:10" ht="63">
      <c r="B348" s="45" t="s">
        <v>179</v>
      </c>
      <c r="C348" s="47" t="s">
        <v>723</v>
      </c>
      <c r="D348" s="47" t="s">
        <v>180</v>
      </c>
      <c r="E348" s="108">
        <v>119808</v>
      </c>
      <c r="F348" s="31"/>
      <c r="G348" s="31"/>
      <c r="H348" s="31"/>
      <c r="I348" s="31"/>
      <c r="J348" s="31"/>
    </row>
    <row r="349" spans="2:10" ht="31.5">
      <c r="B349" s="44" t="s">
        <v>177</v>
      </c>
      <c r="C349" s="47" t="s">
        <v>260</v>
      </c>
      <c r="D349" s="47"/>
      <c r="E349" s="108">
        <f>E350+E351</f>
        <v>537784</v>
      </c>
      <c r="F349" s="31"/>
      <c r="G349" s="31"/>
      <c r="H349" s="31"/>
      <c r="I349" s="31"/>
      <c r="J349" s="31"/>
    </row>
    <row r="350" spans="2:10" ht="63">
      <c r="B350" s="51" t="s">
        <v>179</v>
      </c>
      <c r="C350" s="47" t="s">
        <v>260</v>
      </c>
      <c r="D350" s="47" t="s">
        <v>180</v>
      </c>
      <c r="E350" s="108">
        <v>519264</v>
      </c>
      <c r="F350" s="31"/>
      <c r="G350" s="31"/>
      <c r="H350" s="31"/>
      <c r="I350" s="31"/>
      <c r="J350" s="31"/>
    </row>
    <row r="351" spans="2:10" ht="31.5">
      <c r="B351" s="45" t="s">
        <v>188</v>
      </c>
      <c r="C351" s="47" t="s">
        <v>260</v>
      </c>
      <c r="D351" s="47" t="s">
        <v>189</v>
      </c>
      <c r="E351" s="108">
        <v>18520</v>
      </c>
      <c r="F351" s="31"/>
      <c r="G351" s="31"/>
      <c r="H351" s="31"/>
      <c r="I351" s="31"/>
      <c r="J351" s="31"/>
    </row>
    <row r="352" spans="2:10" ht="31.5">
      <c r="B352" s="38" t="s">
        <v>183</v>
      </c>
      <c r="C352" s="84" t="s">
        <v>184</v>
      </c>
      <c r="D352" s="52"/>
      <c r="E352" s="109">
        <f>E353</f>
        <v>232883</v>
      </c>
      <c r="F352" s="31"/>
      <c r="G352" s="31"/>
      <c r="H352" s="31"/>
      <c r="I352" s="31"/>
      <c r="J352" s="31"/>
    </row>
    <row r="353" spans="2:10" ht="31.5">
      <c r="B353" s="44" t="s">
        <v>185</v>
      </c>
      <c r="C353" s="23" t="s">
        <v>186</v>
      </c>
      <c r="D353" s="47"/>
      <c r="E353" s="105">
        <f>E354</f>
        <v>232883</v>
      </c>
      <c r="F353" s="31"/>
      <c r="G353" s="31"/>
      <c r="H353" s="31"/>
      <c r="I353" s="31"/>
      <c r="J353" s="31"/>
    </row>
    <row r="354" spans="2:10" ht="31.5">
      <c r="B354" s="44" t="s">
        <v>177</v>
      </c>
      <c r="C354" s="23" t="s">
        <v>187</v>
      </c>
      <c r="D354" s="47"/>
      <c r="E354" s="105">
        <f>E355+E356</f>
        <v>232883</v>
      </c>
      <c r="F354" s="31"/>
      <c r="G354" s="31"/>
      <c r="H354" s="31"/>
      <c r="I354" s="31"/>
      <c r="J354" s="31"/>
    </row>
    <row r="355" spans="2:10" ht="31.5">
      <c r="B355" s="45" t="s">
        <v>188</v>
      </c>
      <c r="C355" s="23" t="s">
        <v>187</v>
      </c>
      <c r="D355" s="47" t="s">
        <v>189</v>
      </c>
      <c r="E355" s="105">
        <v>231883</v>
      </c>
      <c r="F355" s="31"/>
      <c r="G355" s="31"/>
      <c r="H355" s="31"/>
      <c r="I355" s="31"/>
      <c r="J355" s="31"/>
    </row>
    <row r="356" spans="2:5" ht="15.75">
      <c r="B356" s="45" t="s">
        <v>190</v>
      </c>
      <c r="C356" s="23" t="s">
        <v>187</v>
      </c>
      <c r="D356" s="47" t="s">
        <v>191</v>
      </c>
      <c r="E356" s="105">
        <v>1000</v>
      </c>
    </row>
    <row r="357" spans="2:5" ht="31.5">
      <c r="B357" s="48" t="s">
        <v>323</v>
      </c>
      <c r="C357" s="52" t="s">
        <v>324</v>
      </c>
      <c r="D357" s="47"/>
      <c r="E357" s="109">
        <f>E358</f>
        <v>1279358</v>
      </c>
    </row>
    <row r="358" spans="2:5" ht="31.5">
      <c r="B358" s="45" t="s">
        <v>325</v>
      </c>
      <c r="C358" s="47" t="s">
        <v>327</v>
      </c>
      <c r="D358" s="47"/>
      <c r="E358" s="105">
        <f>E361+E359</f>
        <v>1279358</v>
      </c>
    </row>
    <row r="359" spans="2:5" ht="15.75">
      <c r="B359" s="115" t="s">
        <v>730</v>
      </c>
      <c r="C359" s="116" t="s">
        <v>731</v>
      </c>
      <c r="D359" s="116"/>
      <c r="E359" s="105">
        <f>E360</f>
        <v>20000</v>
      </c>
    </row>
    <row r="360" spans="2:5" ht="15.75">
      <c r="B360" s="144" t="s">
        <v>409</v>
      </c>
      <c r="C360" s="116" t="s">
        <v>731</v>
      </c>
      <c r="D360" s="116" t="s">
        <v>410</v>
      </c>
      <c r="E360" s="105">
        <v>20000</v>
      </c>
    </row>
    <row r="361" spans="2:5" ht="31.5">
      <c r="B361" s="45" t="s">
        <v>328</v>
      </c>
      <c r="C361" s="47" t="s">
        <v>329</v>
      </c>
      <c r="D361" s="47"/>
      <c r="E361" s="105">
        <f>E362+E364+E363</f>
        <v>1259358</v>
      </c>
    </row>
    <row r="362" spans="2:5" ht="31.5">
      <c r="B362" s="45" t="s">
        <v>188</v>
      </c>
      <c r="C362" s="47" t="s">
        <v>329</v>
      </c>
      <c r="D362" s="47" t="s">
        <v>189</v>
      </c>
      <c r="E362" s="104">
        <v>1106716</v>
      </c>
    </row>
    <row r="363" spans="2:5" ht="15.75">
      <c r="B363" s="53" t="s">
        <v>409</v>
      </c>
      <c r="C363" s="18" t="s">
        <v>329</v>
      </c>
      <c r="D363" s="18" t="s">
        <v>410</v>
      </c>
      <c r="E363" s="104">
        <v>99470</v>
      </c>
    </row>
    <row r="364" spans="2:5" ht="15.75">
      <c r="B364" s="45" t="s">
        <v>190</v>
      </c>
      <c r="C364" s="47" t="s">
        <v>329</v>
      </c>
      <c r="D364" s="47" t="s">
        <v>191</v>
      </c>
      <c r="E364" s="104">
        <v>53172</v>
      </c>
    </row>
    <row r="365" spans="2:5" ht="31.5">
      <c r="B365" s="46" t="s">
        <v>240</v>
      </c>
      <c r="C365" s="52" t="s">
        <v>241</v>
      </c>
      <c r="D365" s="52"/>
      <c r="E365" s="109">
        <f>E366</f>
        <v>2380405</v>
      </c>
    </row>
    <row r="366" spans="2:5" ht="15.75">
      <c r="B366" s="45" t="s">
        <v>242</v>
      </c>
      <c r="C366" s="47" t="s">
        <v>243</v>
      </c>
      <c r="D366" s="47"/>
      <c r="E366" s="105">
        <f>E367+E369+E371</f>
        <v>2380405</v>
      </c>
    </row>
    <row r="367" spans="2:5" ht="63">
      <c r="B367" s="45" t="s">
        <v>667</v>
      </c>
      <c r="C367" s="47" t="s">
        <v>244</v>
      </c>
      <c r="D367" s="47"/>
      <c r="E367" s="105">
        <f>E368</f>
        <v>30580</v>
      </c>
    </row>
    <row r="368" spans="2:5" ht="63">
      <c r="B368" s="45" t="s">
        <v>179</v>
      </c>
      <c r="C368" s="47" t="s">
        <v>244</v>
      </c>
      <c r="D368" s="47" t="s">
        <v>180</v>
      </c>
      <c r="E368" s="105">
        <v>30580</v>
      </c>
    </row>
    <row r="369" spans="2:5" ht="47.25">
      <c r="B369" s="44" t="s">
        <v>245</v>
      </c>
      <c r="C369" s="47" t="s">
        <v>246</v>
      </c>
      <c r="D369" s="47"/>
      <c r="E369" s="105">
        <f>E370</f>
        <v>305800</v>
      </c>
    </row>
    <row r="370" spans="2:5" ht="63">
      <c r="B370" s="45" t="s">
        <v>179</v>
      </c>
      <c r="C370" s="47" t="s">
        <v>246</v>
      </c>
      <c r="D370" s="47" t="s">
        <v>180</v>
      </c>
      <c r="E370" s="105">
        <v>305800</v>
      </c>
    </row>
    <row r="371" spans="2:5" ht="47.25">
      <c r="B371" s="45" t="s">
        <v>612</v>
      </c>
      <c r="C371" s="23" t="s">
        <v>331</v>
      </c>
      <c r="D371" s="47"/>
      <c r="E371" s="105">
        <f>E372+E373</f>
        <v>2044025</v>
      </c>
    </row>
    <row r="372" spans="2:5" ht="63">
      <c r="B372" s="44" t="s">
        <v>179</v>
      </c>
      <c r="C372" s="23" t="s">
        <v>331</v>
      </c>
      <c r="D372" s="47" t="s">
        <v>180</v>
      </c>
      <c r="E372" s="105">
        <v>921296</v>
      </c>
    </row>
    <row r="373" spans="2:5" ht="31.5">
      <c r="B373" s="45" t="s">
        <v>188</v>
      </c>
      <c r="C373" s="23" t="s">
        <v>331</v>
      </c>
      <c r="D373" s="47" t="s">
        <v>189</v>
      </c>
      <c r="E373" s="105">
        <v>1122729</v>
      </c>
    </row>
    <row r="374" spans="2:5" ht="15.75">
      <c r="B374" s="54" t="s">
        <v>265</v>
      </c>
      <c r="C374" s="84" t="s">
        <v>266</v>
      </c>
      <c r="D374" s="52"/>
      <c r="E374" s="111">
        <f>E375</f>
        <v>1210659.44</v>
      </c>
    </row>
    <row r="375" spans="2:5" ht="15.75">
      <c r="B375" s="53" t="s">
        <v>263</v>
      </c>
      <c r="C375" s="23" t="s">
        <v>267</v>
      </c>
      <c r="D375" s="47"/>
      <c r="E375" s="108">
        <f>E376</f>
        <v>1210659.44</v>
      </c>
    </row>
    <row r="376" spans="2:5" ht="15.75">
      <c r="B376" s="53" t="s">
        <v>268</v>
      </c>
      <c r="C376" s="23" t="s">
        <v>269</v>
      </c>
      <c r="D376" s="47"/>
      <c r="E376" s="108">
        <f>E377</f>
        <v>1210659.44</v>
      </c>
    </row>
    <row r="377" spans="2:5" ht="16.5" thickBot="1">
      <c r="B377" s="92" t="s">
        <v>190</v>
      </c>
      <c r="C377" s="93" t="s">
        <v>269</v>
      </c>
      <c r="D377" s="91" t="s">
        <v>191</v>
      </c>
      <c r="E377" s="108">
        <v>1210659.44</v>
      </c>
    </row>
    <row r="378" spans="2:5" ht="15.75">
      <c r="B378" s="1"/>
      <c r="C378" s="1"/>
      <c r="D378" s="1"/>
      <c r="E378" s="1"/>
    </row>
    <row r="379" spans="2:7" ht="15.75">
      <c r="B379" s="1"/>
      <c r="C379" s="1"/>
      <c r="D379" s="1"/>
      <c r="E379" s="101"/>
      <c r="G379" s="183"/>
    </row>
    <row r="380" spans="2:5" ht="15.75">
      <c r="B380" s="1"/>
      <c r="C380" s="1"/>
      <c r="D380" s="1"/>
      <c r="E380" s="27"/>
    </row>
    <row r="381" spans="2:5" ht="15.75">
      <c r="B381" s="1"/>
      <c r="C381" s="1"/>
      <c r="D381" s="1"/>
      <c r="E381" s="101"/>
    </row>
    <row r="382" spans="2:5" ht="15.75">
      <c r="B382" s="1"/>
      <c r="C382" s="1"/>
      <c r="D382" s="1"/>
      <c r="E382" s="1"/>
    </row>
    <row r="383" spans="2:5" ht="15.75">
      <c r="B383" s="1"/>
      <c r="C383" s="1"/>
      <c r="D383" s="1"/>
      <c r="E383" s="1"/>
    </row>
    <row r="384" spans="2:5" ht="15.75">
      <c r="B384" s="1"/>
      <c r="C384" s="1"/>
      <c r="D384" s="1"/>
      <c r="E384" s="101"/>
    </row>
    <row r="385" spans="2:5" ht="15.75">
      <c r="B385" s="1"/>
      <c r="C385" s="1"/>
      <c r="D385" s="1"/>
      <c r="E385" s="101"/>
    </row>
    <row r="386" spans="2:5" ht="15.75">
      <c r="B386" s="1"/>
      <c r="C386" s="1"/>
      <c r="D386" s="1"/>
      <c r="E386" s="1"/>
    </row>
    <row r="387" spans="2:5" ht="15.75">
      <c r="B387" s="1"/>
      <c r="C387" s="1"/>
      <c r="D387" s="1"/>
      <c r="E387" s="1"/>
    </row>
    <row r="388" spans="2:5" ht="15.75">
      <c r="B388" s="1"/>
      <c r="C388" s="1"/>
      <c r="D388" s="1"/>
      <c r="E388" s="1"/>
    </row>
    <row r="389" spans="2:5" ht="15.75">
      <c r="B389" s="1"/>
      <c r="C389" s="1"/>
      <c r="D389" s="1"/>
      <c r="E389" s="1"/>
    </row>
    <row r="390" spans="2:5" ht="15.75">
      <c r="B390" s="1"/>
      <c r="C390" s="1"/>
      <c r="D390" s="1"/>
      <c r="E390" s="1"/>
    </row>
    <row r="391" spans="2:5" ht="15.75">
      <c r="B391" s="1"/>
      <c r="C391" s="1"/>
      <c r="D391" s="1"/>
      <c r="E391" s="1"/>
    </row>
    <row r="392" spans="2:5" ht="15.75">
      <c r="B392" s="1"/>
      <c r="C392" s="1"/>
      <c r="D392" s="1"/>
      <c r="E392" s="1"/>
    </row>
    <row r="393" spans="2:5" ht="15.75">
      <c r="B393" s="1"/>
      <c r="C393" s="1"/>
      <c r="D393" s="1"/>
      <c r="E393" s="1"/>
    </row>
    <row r="394" spans="2:5" ht="15.75">
      <c r="B394" s="1"/>
      <c r="C394" s="1"/>
      <c r="D394" s="1"/>
      <c r="E394" s="1"/>
    </row>
    <row r="395" spans="2:5" ht="15.75">
      <c r="B395" s="1"/>
      <c r="C395" s="1"/>
      <c r="D395" s="1"/>
      <c r="E395" s="1"/>
    </row>
    <row r="396" spans="2:5" ht="15.75">
      <c r="B396" s="1"/>
      <c r="C396" s="1"/>
      <c r="D396" s="1"/>
      <c r="E396" s="1"/>
    </row>
    <row r="397" spans="2:5" ht="15.75">
      <c r="B397" s="1"/>
      <c r="C397" s="1"/>
      <c r="D397" s="1"/>
      <c r="E397" s="1"/>
    </row>
    <row r="398" spans="2:5" ht="15.75">
      <c r="B398" s="1"/>
      <c r="C398" s="1"/>
      <c r="D398" s="1"/>
      <c r="E398" s="1"/>
    </row>
    <row r="399" spans="2:5" ht="15.75">
      <c r="B399" s="1"/>
      <c r="C399" s="1"/>
      <c r="D399" s="1"/>
      <c r="E399" s="1"/>
    </row>
    <row r="400" spans="2:5" ht="15.75">
      <c r="B400" s="1"/>
      <c r="C400" s="1"/>
      <c r="D400" s="1"/>
      <c r="E400" s="1"/>
    </row>
    <row r="401" spans="2:5" ht="15.75">
      <c r="B401" s="1"/>
      <c r="C401" s="1"/>
      <c r="D401" s="1"/>
      <c r="E401" s="1"/>
    </row>
    <row r="402" spans="2:5" ht="15.75">
      <c r="B402" s="1"/>
      <c r="C402" s="1"/>
      <c r="D402" s="1"/>
      <c r="E402" s="1"/>
    </row>
    <row r="403" spans="2:5" ht="15.75">
      <c r="B403" s="1"/>
      <c r="C403" s="1"/>
      <c r="D403" s="1"/>
      <c r="E403" s="1"/>
    </row>
    <row r="404" spans="2:5" ht="15.75">
      <c r="B404" s="1"/>
      <c r="C404" s="1"/>
      <c r="D404" s="1"/>
      <c r="E404" s="1"/>
    </row>
    <row r="405" spans="2:5" ht="15.75">
      <c r="B405" s="1"/>
      <c r="C405" s="1"/>
      <c r="D405" s="1"/>
      <c r="E405" s="1"/>
    </row>
    <row r="406" spans="2:5" ht="15.75">
      <c r="B406" s="1"/>
      <c r="C406" s="1"/>
      <c r="D406" s="1"/>
      <c r="E406" s="1"/>
    </row>
    <row r="407" spans="2:5" ht="15.75">
      <c r="B407" s="1"/>
      <c r="C407" s="1"/>
      <c r="D407" s="1"/>
      <c r="E407" s="1"/>
    </row>
    <row r="408" spans="2:5" ht="15.75">
      <c r="B408" s="1"/>
      <c r="C408" s="1"/>
      <c r="D408" s="1"/>
      <c r="E408" s="1"/>
    </row>
    <row r="409" spans="2:5" ht="15.75">
      <c r="B409" s="1"/>
      <c r="C409" s="1"/>
      <c r="D409" s="1"/>
      <c r="E409" s="1"/>
    </row>
    <row r="410" spans="2:5" ht="15.75">
      <c r="B410" s="1"/>
      <c r="C410" s="1"/>
      <c r="D410" s="1"/>
      <c r="E410" s="1"/>
    </row>
    <row r="411" spans="2:5" ht="15.75">
      <c r="B411" s="1"/>
      <c r="C411" s="1"/>
      <c r="D411" s="1"/>
      <c r="E411" s="1"/>
    </row>
    <row r="412" spans="2:5" ht="15.75">
      <c r="B412" s="1"/>
      <c r="C412" s="1"/>
      <c r="D412" s="1"/>
      <c r="E412" s="1"/>
    </row>
    <row r="413" spans="2:5" ht="15.75">
      <c r="B413" s="1"/>
      <c r="C413" s="1"/>
      <c r="D413" s="1"/>
      <c r="E413" s="1"/>
    </row>
    <row r="414" spans="2:5" ht="15.75">
      <c r="B414" s="1"/>
      <c r="C414" s="1"/>
      <c r="D414" s="1"/>
      <c r="E414" s="1"/>
    </row>
    <row r="415" spans="2:5" ht="15.75">
      <c r="B415" s="1"/>
      <c r="C415" s="1"/>
      <c r="D415" s="1"/>
      <c r="E415" s="1"/>
    </row>
    <row r="416" spans="2:5" ht="15.75">
      <c r="B416" s="1"/>
      <c r="C416" s="1"/>
      <c r="D416" s="1"/>
      <c r="E416" s="1"/>
    </row>
    <row r="417" spans="2:5" ht="15.75">
      <c r="B417" s="1"/>
      <c r="C417" s="1"/>
      <c r="D417" s="1"/>
      <c r="E417" s="1"/>
    </row>
    <row r="418" spans="2:5" ht="15.75">
      <c r="B418" s="1"/>
      <c r="C418" s="1"/>
      <c r="D418" s="1"/>
      <c r="E418" s="1"/>
    </row>
    <row r="419" spans="2:5" ht="15.75">
      <c r="B419" s="1"/>
      <c r="C419" s="1"/>
      <c r="D419" s="1"/>
      <c r="E419" s="1"/>
    </row>
    <row r="420" spans="2:5" ht="15.75">
      <c r="B420" s="1"/>
      <c r="C420" s="1"/>
      <c r="D420" s="1"/>
      <c r="E420" s="1"/>
    </row>
    <row r="421" spans="2:5" ht="15.75">
      <c r="B421" s="1"/>
      <c r="C421" s="1"/>
      <c r="D421" s="1"/>
      <c r="E421" s="1"/>
    </row>
    <row r="422" spans="2:5" ht="15.75">
      <c r="B422" s="1"/>
      <c r="C422" s="1"/>
      <c r="D422" s="1"/>
      <c r="E422" s="1"/>
    </row>
    <row r="423" spans="2:5" ht="15.75">
      <c r="B423" s="1"/>
      <c r="C423" s="1"/>
      <c r="D423" s="1"/>
      <c r="E423" s="1"/>
    </row>
    <row r="424" spans="2:5" ht="15.75">
      <c r="B424" s="1"/>
      <c r="C424" s="1"/>
      <c r="D424" s="1"/>
      <c r="E424" s="1"/>
    </row>
    <row r="425" spans="2:5" ht="15.75">
      <c r="B425" s="1"/>
      <c r="C425" s="1"/>
      <c r="D425" s="1"/>
      <c r="E425" s="1"/>
    </row>
    <row r="426" spans="2:5" ht="15.75">
      <c r="B426" s="1"/>
      <c r="C426" s="1"/>
      <c r="D426" s="1"/>
      <c r="E426" s="1"/>
    </row>
    <row r="427" spans="2:5" ht="15.75">
      <c r="B427" s="1"/>
      <c r="C427" s="1"/>
      <c r="D427" s="1"/>
      <c r="E427" s="1"/>
    </row>
    <row r="428" spans="2:5" ht="15.75">
      <c r="B428" s="1"/>
      <c r="C428" s="1"/>
      <c r="D428" s="1"/>
      <c r="E428" s="1"/>
    </row>
    <row r="429" spans="2:5" ht="15.75">
      <c r="B429" s="1"/>
      <c r="C429" s="1"/>
      <c r="D429" s="1"/>
      <c r="E429" s="1"/>
    </row>
    <row r="430" spans="2:5" ht="15.75">
      <c r="B430" s="1"/>
      <c r="C430" s="1"/>
      <c r="D430" s="1"/>
      <c r="E430" s="1"/>
    </row>
    <row r="431" spans="2:5" ht="15.75">
      <c r="B431" s="1"/>
      <c r="C431" s="1"/>
      <c r="D431" s="1"/>
      <c r="E431" s="1"/>
    </row>
    <row r="432" spans="2:5" ht="15.75">
      <c r="B432" s="1"/>
      <c r="C432" s="1"/>
      <c r="D432" s="1"/>
      <c r="E432" s="1"/>
    </row>
    <row r="433" spans="2:5" ht="15.75">
      <c r="B433" s="1"/>
      <c r="C433" s="1"/>
      <c r="D433" s="1"/>
      <c r="E433" s="1"/>
    </row>
    <row r="434" spans="2:5" ht="15.75">
      <c r="B434" s="1"/>
      <c r="C434" s="1"/>
      <c r="D434" s="1"/>
      <c r="E434" s="1"/>
    </row>
    <row r="435" spans="2:5" ht="15.75">
      <c r="B435" s="1"/>
      <c r="C435" s="1"/>
      <c r="D435" s="1"/>
      <c r="E435" s="1"/>
    </row>
    <row r="436" spans="2:5" ht="15.75">
      <c r="B436" s="1"/>
      <c r="C436" s="1"/>
      <c r="D436" s="1"/>
      <c r="E436" s="1"/>
    </row>
    <row r="437" spans="2:5" ht="15.75">
      <c r="B437" s="1"/>
      <c r="C437" s="1"/>
      <c r="D437" s="1"/>
      <c r="E437" s="1"/>
    </row>
    <row r="438" spans="2:5" ht="15.75">
      <c r="B438" s="1"/>
      <c r="C438" s="1"/>
      <c r="D438" s="1"/>
      <c r="E438" s="1"/>
    </row>
    <row r="439" spans="2:5" ht="15.75">
      <c r="B439" s="1"/>
      <c r="C439" s="1"/>
      <c r="D439" s="1"/>
      <c r="E439" s="1"/>
    </row>
    <row r="440" spans="2:5" ht="15.75">
      <c r="B440" s="1"/>
      <c r="C440" s="1"/>
      <c r="D440" s="1"/>
      <c r="E440" s="1"/>
    </row>
    <row r="441" spans="2:5" ht="15.75">
      <c r="B441" s="1"/>
      <c r="C441" s="1"/>
      <c r="D441" s="1"/>
      <c r="E441" s="1"/>
    </row>
    <row r="442" spans="2:5" ht="15.75">
      <c r="B442" s="1"/>
      <c r="C442" s="1"/>
      <c r="D442" s="1"/>
      <c r="E442" s="1"/>
    </row>
    <row r="443" spans="2:5" ht="15.75">
      <c r="B443" s="1"/>
      <c r="C443" s="1"/>
      <c r="D443" s="1"/>
      <c r="E443" s="1"/>
    </row>
    <row r="444" spans="2:5" ht="15.75">
      <c r="B444" s="1"/>
      <c r="C444" s="1"/>
      <c r="D444" s="1"/>
      <c r="E444" s="1"/>
    </row>
    <row r="445" spans="2:5" ht="15.75">
      <c r="B445" s="1"/>
      <c r="C445" s="1"/>
      <c r="D445" s="1"/>
      <c r="E445" s="1"/>
    </row>
    <row r="446" spans="2:5" ht="15.75">
      <c r="B446" s="1"/>
      <c r="C446" s="1"/>
      <c r="D446" s="1"/>
      <c r="E446" s="1"/>
    </row>
    <row r="447" spans="2:5" ht="15.75">
      <c r="B447" s="1"/>
      <c r="C447" s="1"/>
      <c r="D447" s="1"/>
      <c r="E447" s="1"/>
    </row>
    <row r="448" spans="2:5" ht="15.75">
      <c r="B448" s="1"/>
      <c r="C448" s="1"/>
      <c r="D448" s="1"/>
      <c r="E448" s="1"/>
    </row>
    <row r="449" spans="2:5" ht="15.75">
      <c r="B449" s="1"/>
      <c r="C449" s="1"/>
      <c r="D449" s="1"/>
      <c r="E449" s="1"/>
    </row>
    <row r="450" spans="2:5" ht="15.75">
      <c r="B450" s="1"/>
      <c r="C450" s="1"/>
      <c r="D450" s="1"/>
      <c r="E450" s="1"/>
    </row>
    <row r="451" spans="2:5" ht="15.75">
      <c r="B451" s="1"/>
      <c r="C451" s="1"/>
      <c r="D451" s="1"/>
      <c r="E451" s="1"/>
    </row>
    <row r="452" spans="2:5" ht="15.75">
      <c r="B452" s="1"/>
      <c r="C452" s="1"/>
      <c r="D452" s="1"/>
      <c r="E452" s="1"/>
    </row>
    <row r="453" spans="2:5" ht="15.75">
      <c r="B453" s="1"/>
      <c r="C453" s="1"/>
      <c r="D453" s="1"/>
      <c r="E453" s="1"/>
    </row>
    <row r="454" spans="2:5" ht="15.75">
      <c r="B454" s="1"/>
      <c r="C454" s="1"/>
      <c r="D454" s="1"/>
      <c r="E454" s="1"/>
    </row>
    <row r="455" spans="2:5" ht="15.75">
      <c r="B455" s="1"/>
      <c r="C455" s="1"/>
      <c r="D455" s="1"/>
      <c r="E455" s="1"/>
    </row>
    <row r="456" spans="2:5" ht="15.75">
      <c r="B456" s="1"/>
      <c r="C456" s="1"/>
      <c r="D456" s="1"/>
      <c r="E456" s="1"/>
    </row>
    <row r="457" spans="2:5" ht="15.75">
      <c r="B457" s="1"/>
      <c r="C457" s="1"/>
      <c r="D457" s="1"/>
      <c r="E457" s="1"/>
    </row>
    <row r="458" spans="2:5" ht="15.75">
      <c r="B458" s="1"/>
      <c r="C458" s="1"/>
      <c r="D458" s="1"/>
      <c r="E458" s="1"/>
    </row>
    <row r="459" spans="2:5" ht="15.75">
      <c r="B459" s="1"/>
      <c r="C459" s="1"/>
      <c r="D459" s="1"/>
      <c r="E459" s="1"/>
    </row>
    <row r="460" spans="2:5" ht="15.75">
      <c r="B460" s="1"/>
      <c r="C460" s="1"/>
      <c r="D460" s="1"/>
      <c r="E460" s="1"/>
    </row>
    <row r="461" spans="2:5" ht="15.75">
      <c r="B461" s="1"/>
      <c r="C461" s="1"/>
      <c r="D461" s="1"/>
      <c r="E461" s="1"/>
    </row>
    <row r="462" spans="2:5" ht="15.75">
      <c r="B462" s="1"/>
      <c r="C462" s="1"/>
      <c r="D462" s="1"/>
      <c r="E462" s="1"/>
    </row>
    <row r="463" spans="2:5" ht="15.75">
      <c r="B463" s="1"/>
      <c r="C463" s="1"/>
      <c r="D463" s="1"/>
      <c r="E463" s="1"/>
    </row>
    <row r="464" spans="2:5" ht="15.75">
      <c r="B464" s="1"/>
      <c r="C464" s="1"/>
      <c r="D464" s="1"/>
      <c r="E464" s="1"/>
    </row>
    <row r="465" spans="2:5" ht="15.75">
      <c r="B465" s="1"/>
      <c r="C465" s="1"/>
      <c r="D465" s="1"/>
      <c r="E465" s="1"/>
    </row>
    <row r="466" spans="2:5" ht="15.75">
      <c r="B466" s="1"/>
      <c r="C466" s="1"/>
      <c r="D466" s="1"/>
      <c r="E466" s="1"/>
    </row>
    <row r="467" spans="2:5" ht="15.75">
      <c r="B467" s="1"/>
      <c r="C467" s="1"/>
      <c r="D467" s="1"/>
      <c r="E467" s="1"/>
    </row>
    <row r="468" spans="2:5" ht="15.75">
      <c r="B468" s="1"/>
      <c r="C468" s="1"/>
      <c r="D468" s="1"/>
      <c r="E468" s="1"/>
    </row>
    <row r="469" spans="2:5" ht="15.75">
      <c r="B469" s="1"/>
      <c r="C469" s="1"/>
      <c r="D469" s="1"/>
      <c r="E469" s="1"/>
    </row>
    <row r="470" spans="2:5" ht="15.75">
      <c r="B470" s="1"/>
      <c r="C470" s="1"/>
      <c r="D470" s="1"/>
      <c r="E470" s="1"/>
    </row>
    <row r="471" spans="2:5" ht="15.75">
      <c r="B471" s="1"/>
      <c r="C471" s="1"/>
      <c r="D471" s="1"/>
      <c r="E471" s="1"/>
    </row>
    <row r="472" spans="2:5" ht="15.75">
      <c r="B472" s="1"/>
      <c r="C472" s="1"/>
      <c r="D472" s="1"/>
      <c r="E472" s="1"/>
    </row>
    <row r="473" spans="2:5" ht="15.75">
      <c r="B473" s="1"/>
      <c r="C473" s="1"/>
      <c r="D473" s="1"/>
      <c r="E473" s="1"/>
    </row>
    <row r="474" spans="2:5" ht="15.75">
      <c r="B474" s="1"/>
      <c r="C474" s="1"/>
      <c r="D474" s="1"/>
      <c r="E474" s="1"/>
    </row>
    <row r="475" spans="2:5" ht="15.75">
      <c r="B475" s="1"/>
      <c r="C475" s="1"/>
      <c r="D475" s="1"/>
      <c r="E475" s="1"/>
    </row>
    <row r="476" spans="2:5" ht="15.75">
      <c r="B476" s="1"/>
      <c r="C476" s="1"/>
      <c r="D476" s="1"/>
      <c r="E476" s="1"/>
    </row>
    <row r="477" spans="2:5" ht="15.75">
      <c r="B477" s="1"/>
      <c r="C477" s="1"/>
      <c r="D477" s="1"/>
      <c r="E477" s="1"/>
    </row>
    <row r="478" spans="2:5" ht="15.75">
      <c r="B478" s="1"/>
      <c r="C478" s="1"/>
      <c r="D478" s="1"/>
      <c r="E478" s="1"/>
    </row>
    <row r="479" spans="2:5" ht="15.75">
      <c r="B479" s="1"/>
      <c r="C479" s="1"/>
      <c r="D479" s="1"/>
      <c r="E479" s="1"/>
    </row>
    <row r="480" spans="2:5" ht="15.75">
      <c r="B480" s="1"/>
      <c r="C480" s="1"/>
      <c r="D480" s="1"/>
      <c r="E480" s="1"/>
    </row>
    <row r="481" spans="2:5" ht="15.75">
      <c r="B481" s="1"/>
      <c r="C481" s="1"/>
      <c r="D481" s="1"/>
      <c r="E481" s="1"/>
    </row>
    <row r="482" spans="2:5" ht="15.75">
      <c r="B482" s="1"/>
      <c r="C482" s="1"/>
      <c r="D482" s="1"/>
      <c r="E482" s="1"/>
    </row>
    <row r="483" spans="2:5" ht="15.75">
      <c r="B483" s="1"/>
      <c r="C483" s="1"/>
      <c r="D483" s="1"/>
      <c r="E483" s="1"/>
    </row>
    <row r="484" spans="2:5" ht="15.75">
      <c r="B484" s="1"/>
      <c r="C484" s="1"/>
      <c r="D484" s="1"/>
      <c r="E484" s="1"/>
    </row>
    <row r="485" spans="2:5" ht="12.75">
      <c r="B485" s="31"/>
      <c r="C485" s="31"/>
      <c r="D485" s="31"/>
      <c r="E485" s="31"/>
    </row>
    <row r="486" spans="2:5" ht="12.75">
      <c r="B486" s="31"/>
      <c r="C486" s="31"/>
      <c r="D486" s="31"/>
      <c r="E486" s="31"/>
    </row>
    <row r="487" spans="2:5" ht="12.75">
      <c r="B487" s="31"/>
      <c r="C487" s="31"/>
      <c r="D487" s="31"/>
      <c r="E487" s="31"/>
    </row>
    <row r="488" spans="2:5" ht="12.75">
      <c r="B488" s="31"/>
      <c r="C488" s="31"/>
      <c r="D488" s="31"/>
      <c r="E488" s="31"/>
    </row>
    <row r="489" spans="2:5" ht="12.75">
      <c r="B489" s="31"/>
      <c r="C489" s="31"/>
      <c r="D489" s="31"/>
      <c r="E489" s="31"/>
    </row>
    <row r="490" spans="2:5" ht="12.75">
      <c r="B490" s="31"/>
      <c r="C490" s="31"/>
      <c r="D490" s="31"/>
      <c r="E490" s="31"/>
    </row>
    <row r="491" spans="2:5" ht="12.75">
      <c r="B491" s="31"/>
      <c r="C491" s="31"/>
      <c r="D491" s="31"/>
      <c r="E491" s="31"/>
    </row>
    <row r="492" spans="2:5" ht="12.75">
      <c r="B492" s="31"/>
      <c r="C492" s="31"/>
      <c r="D492" s="31"/>
      <c r="E492" s="31"/>
    </row>
    <row r="493" spans="2:5" ht="12.75">
      <c r="B493" s="31"/>
      <c r="C493" s="31"/>
      <c r="D493" s="31"/>
      <c r="E493" s="31"/>
    </row>
    <row r="494" spans="2:5" ht="12.75">
      <c r="B494" s="31"/>
      <c r="C494" s="31"/>
      <c r="D494" s="31"/>
      <c r="E494" s="31"/>
    </row>
  </sheetData>
  <sheetProtection selectLockedCells="1" selectUnlockedCells="1"/>
  <mergeCells count="4">
    <mergeCell ref="D2:E2"/>
    <mergeCell ref="B11:E11"/>
    <mergeCell ref="B9:E9"/>
    <mergeCell ref="C5:E5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25"/>
  <sheetViews>
    <sheetView zoomScalePageLayoutView="0" workbookViewId="0" topLeftCell="A36">
      <selection activeCell="A2" sqref="A2:F37"/>
    </sheetView>
  </sheetViews>
  <sheetFormatPr defaultColWidth="9.00390625" defaultRowHeight="12.75"/>
  <cols>
    <col min="2" max="2" width="64.25390625" style="0" customWidth="1"/>
    <col min="3" max="3" width="19.875" style="0" customWidth="1"/>
    <col min="5" max="5" width="14.75390625" style="0" customWidth="1"/>
    <col min="6" max="6" width="14.625" style="0" customWidth="1"/>
  </cols>
  <sheetData>
    <row r="1" spans="2:5" ht="15.75">
      <c r="B1" s="1"/>
      <c r="C1" s="1"/>
      <c r="D1" s="1"/>
      <c r="E1" s="1"/>
    </row>
    <row r="2" spans="2:6" ht="15.75">
      <c r="B2" s="1"/>
      <c r="C2" s="19"/>
      <c r="D2" s="19"/>
      <c r="E2" s="19"/>
      <c r="F2" s="179" t="s">
        <v>683</v>
      </c>
    </row>
    <row r="3" spans="2:6" ht="15.75">
      <c r="B3" s="1"/>
      <c r="C3" s="1"/>
      <c r="D3" s="2"/>
      <c r="F3" s="2" t="s">
        <v>1</v>
      </c>
    </row>
    <row r="4" spans="2:6" ht="15.75">
      <c r="B4" s="1"/>
      <c r="C4" s="1"/>
      <c r="D4" s="1"/>
      <c r="F4" s="2" t="s">
        <v>2</v>
      </c>
    </row>
    <row r="5" spans="2:6" ht="15.75">
      <c r="B5" s="1"/>
      <c r="C5" s="1"/>
      <c r="D5" s="1"/>
      <c r="F5" s="2" t="s">
        <v>855</v>
      </c>
    </row>
    <row r="6" spans="2:6" ht="15.75">
      <c r="B6" s="1"/>
      <c r="C6" s="1"/>
      <c r="D6" s="1"/>
      <c r="F6" s="2" t="s">
        <v>3</v>
      </c>
    </row>
    <row r="7" spans="2:6" ht="15.75">
      <c r="B7" s="1"/>
      <c r="C7" s="1"/>
      <c r="D7" s="1"/>
      <c r="F7" s="2" t="s">
        <v>660</v>
      </c>
    </row>
    <row r="8" spans="2:6" ht="15.75">
      <c r="B8" s="1"/>
      <c r="C8" s="1"/>
      <c r="D8" s="1"/>
      <c r="F8" s="2" t="s">
        <v>661</v>
      </c>
    </row>
    <row r="9" spans="2:6" ht="15.75">
      <c r="B9" s="235" t="s">
        <v>852</v>
      </c>
      <c r="C9" s="235"/>
      <c r="D9" s="235"/>
      <c r="E9" s="235"/>
      <c r="F9" s="235"/>
    </row>
    <row r="10" spans="2:5" ht="15.75">
      <c r="B10" s="1"/>
      <c r="C10" s="1"/>
      <c r="D10" s="1"/>
      <c r="E10" s="1"/>
    </row>
    <row r="11" spans="2:6" ht="69.75" customHeight="1">
      <c r="B11" s="243" t="s">
        <v>673</v>
      </c>
      <c r="C11" s="243"/>
      <c r="D11" s="243"/>
      <c r="E11" s="243"/>
      <c r="F11" s="243"/>
    </row>
    <row r="12" spans="2:6" ht="16.5" thickBot="1">
      <c r="B12" s="32" t="s">
        <v>663</v>
      </c>
      <c r="C12" s="32"/>
      <c r="D12" s="32"/>
      <c r="F12" s="2" t="s">
        <v>4</v>
      </c>
    </row>
    <row r="13" spans="2:10" ht="31.5">
      <c r="B13" s="77" t="s">
        <v>159</v>
      </c>
      <c r="C13" s="78" t="s">
        <v>165</v>
      </c>
      <c r="D13" s="78" t="s">
        <v>166</v>
      </c>
      <c r="E13" s="35" t="s">
        <v>674</v>
      </c>
      <c r="F13" s="35" t="s">
        <v>675</v>
      </c>
      <c r="G13" s="31"/>
      <c r="H13" s="31"/>
      <c r="I13" s="31"/>
      <c r="J13" s="31"/>
    </row>
    <row r="14" spans="2:10" ht="15.75">
      <c r="B14" s="80">
        <v>1</v>
      </c>
      <c r="C14" s="81">
        <v>2</v>
      </c>
      <c r="D14" s="81">
        <v>3</v>
      </c>
      <c r="E14" s="82">
        <v>4</v>
      </c>
      <c r="F14" s="82">
        <v>5</v>
      </c>
      <c r="G14" s="31"/>
      <c r="H14" s="31"/>
      <c r="I14" s="31"/>
      <c r="J14" s="31"/>
    </row>
    <row r="15" spans="2:10" ht="15.75">
      <c r="B15" s="38" t="s">
        <v>167</v>
      </c>
      <c r="C15" s="83"/>
      <c r="D15" s="83"/>
      <c r="E15" s="102">
        <f>E17+E43+E85+E149+E156+E175+E192+E197+E205+E216+E228+E233+E243+E248+E255+E264+E271+E275+E281+E286+E291+E296+E305+E16</f>
        <v>508093122</v>
      </c>
      <c r="F15" s="102">
        <f>F17+F43+F85+F149+F156+F175+F192+F197+F205+F216+F228+F233+F243+F248+F255+F264+F271+F275+F281+F286+F291+F296+F305+F16</f>
        <v>434679581</v>
      </c>
      <c r="G15" s="31"/>
      <c r="H15" s="31"/>
      <c r="I15" s="31"/>
      <c r="J15" s="31"/>
    </row>
    <row r="16" spans="2:10" ht="15.75">
      <c r="B16" s="38" t="s">
        <v>666</v>
      </c>
      <c r="C16" s="83"/>
      <c r="D16" s="83"/>
      <c r="E16" s="102">
        <v>6258330</v>
      </c>
      <c r="F16" s="102">
        <v>9232186</v>
      </c>
      <c r="G16" s="31"/>
      <c r="H16" s="31"/>
      <c r="I16" s="31"/>
      <c r="J16" s="31"/>
    </row>
    <row r="17" spans="2:10" ht="31.5">
      <c r="B17" s="38" t="s">
        <v>596</v>
      </c>
      <c r="C17" s="52" t="s">
        <v>548</v>
      </c>
      <c r="D17" s="52"/>
      <c r="E17" s="109">
        <f>E18+E26+E34</f>
        <v>30673949</v>
      </c>
      <c r="F17" s="109">
        <f>F18+F26+F34</f>
        <v>31848304</v>
      </c>
      <c r="G17" s="31"/>
      <c r="H17" s="31"/>
      <c r="I17" s="31"/>
      <c r="J17" s="31"/>
    </row>
    <row r="18" spans="2:10" ht="31.5">
      <c r="B18" s="44" t="s">
        <v>597</v>
      </c>
      <c r="C18" s="47" t="s">
        <v>550</v>
      </c>
      <c r="D18" s="47"/>
      <c r="E18" s="105">
        <f>E19</f>
        <v>14107724</v>
      </c>
      <c r="F18" s="105">
        <f>F19</f>
        <v>14675960</v>
      </c>
      <c r="G18" s="31"/>
      <c r="H18" s="31"/>
      <c r="I18" s="31"/>
      <c r="J18" s="31"/>
    </row>
    <row r="19" spans="2:10" ht="31.5">
      <c r="B19" s="44" t="s">
        <v>551</v>
      </c>
      <c r="C19" s="47" t="s">
        <v>552</v>
      </c>
      <c r="D19" s="47"/>
      <c r="E19" s="105">
        <f>E20+E24</f>
        <v>14107724</v>
      </c>
      <c r="F19" s="105">
        <f>F20+F24</f>
        <v>14675960</v>
      </c>
      <c r="G19" s="31"/>
      <c r="H19" s="31"/>
      <c r="I19" s="31"/>
      <c r="J19" s="31"/>
    </row>
    <row r="20" spans="2:10" ht="31.5">
      <c r="B20" s="53" t="s">
        <v>320</v>
      </c>
      <c r="C20" s="47" t="s">
        <v>553</v>
      </c>
      <c r="D20" s="47"/>
      <c r="E20" s="105">
        <f>E21+E22+E23</f>
        <v>13707724</v>
      </c>
      <c r="F20" s="105">
        <f>F21+F22+F23</f>
        <v>14275960</v>
      </c>
      <c r="G20" s="31"/>
      <c r="H20" s="31"/>
      <c r="I20" s="31"/>
      <c r="J20" s="31"/>
    </row>
    <row r="21" spans="2:10" ht="63">
      <c r="B21" s="45" t="s">
        <v>179</v>
      </c>
      <c r="C21" s="47" t="s">
        <v>553</v>
      </c>
      <c r="D21" s="47" t="s">
        <v>322</v>
      </c>
      <c r="E21" s="105">
        <v>10668551</v>
      </c>
      <c r="F21" s="105">
        <v>11236787</v>
      </c>
      <c r="G21" s="31"/>
      <c r="H21" s="31"/>
      <c r="I21" s="31"/>
      <c r="J21" s="31"/>
    </row>
    <row r="22" spans="2:10" ht="31.5">
      <c r="B22" s="45" t="s">
        <v>188</v>
      </c>
      <c r="C22" s="47" t="s">
        <v>553</v>
      </c>
      <c r="D22" s="47" t="s">
        <v>189</v>
      </c>
      <c r="E22" s="105">
        <v>1754509</v>
      </c>
      <c r="F22" s="105">
        <v>1754509</v>
      </c>
      <c r="G22" s="31"/>
      <c r="H22" s="31"/>
      <c r="I22" s="31"/>
      <c r="J22" s="31"/>
    </row>
    <row r="23" spans="2:10" ht="15.75">
      <c r="B23" s="51" t="s">
        <v>190</v>
      </c>
      <c r="C23" s="47" t="s">
        <v>553</v>
      </c>
      <c r="D23" s="47" t="s">
        <v>191</v>
      </c>
      <c r="E23" s="105">
        <v>1284664</v>
      </c>
      <c r="F23" s="105">
        <v>1284664</v>
      </c>
      <c r="G23" s="31"/>
      <c r="H23" s="31"/>
      <c r="I23" s="31"/>
      <c r="J23" s="31"/>
    </row>
    <row r="24" spans="2:10" ht="15.75">
      <c r="B24" s="51" t="s">
        <v>554</v>
      </c>
      <c r="C24" s="47" t="s">
        <v>555</v>
      </c>
      <c r="D24" s="47"/>
      <c r="E24" s="105">
        <f>E25</f>
        <v>400000</v>
      </c>
      <c r="F24" s="105">
        <f>F25</f>
        <v>400000</v>
      </c>
      <c r="G24" s="31"/>
      <c r="H24" s="31"/>
      <c r="I24" s="31"/>
      <c r="J24" s="31"/>
    </row>
    <row r="25" spans="2:10" ht="31.5">
      <c r="B25" s="45" t="s">
        <v>188</v>
      </c>
      <c r="C25" s="47" t="s">
        <v>555</v>
      </c>
      <c r="D25" s="47" t="s">
        <v>189</v>
      </c>
      <c r="E25" s="105">
        <v>400000</v>
      </c>
      <c r="F25" s="105">
        <v>400000</v>
      </c>
      <c r="G25" s="31"/>
      <c r="H25" s="31"/>
      <c r="I25" s="31"/>
      <c r="J25" s="31"/>
    </row>
    <row r="26" spans="2:10" ht="31.5">
      <c r="B26" s="44" t="s">
        <v>598</v>
      </c>
      <c r="C26" s="47" t="s">
        <v>557</v>
      </c>
      <c r="D26" s="47"/>
      <c r="E26" s="105">
        <f>E27</f>
        <v>12239590</v>
      </c>
      <c r="F26" s="105">
        <f>F27</f>
        <v>12845709</v>
      </c>
      <c r="G26" s="31"/>
      <c r="H26" s="31"/>
      <c r="I26" s="31"/>
      <c r="J26" s="31"/>
    </row>
    <row r="27" spans="2:10" ht="31.5">
      <c r="B27" s="45" t="s">
        <v>558</v>
      </c>
      <c r="C27" s="47" t="s">
        <v>559</v>
      </c>
      <c r="D27" s="47"/>
      <c r="E27" s="105">
        <f>E28+E32</f>
        <v>12239590</v>
      </c>
      <c r="F27" s="105">
        <f>F28+F32</f>
        <v>12845709</v>
      </c>
      <c r="G27" s="31"/>
      <c r="H27" s="31"/>
      <c r="I27" s="31"/>
      <c r="J27" s="31"/>
    </row>
    <row r="28" spans="2:10" ht="31.5">
      <c r="B28" s="53" t="s">
        <v>320</v>
      </c>
      <c r="C28" s="47" t="s">
        <v>560</v>
      </c>
      <c r="D28" s="47"/>
      <c r="E28" s="105">
        <f>E29+E30+E31</f>
        <v>12174590</v>
      </c>
      <c r="F28" s="105">
        <f>F29+F30+F31</f>
        <v>12780709</v>
      </c>
      <c r="G28" s="31"/>
      <c r="H28" s="31"/>
      <c r="I28" s="31"/>
      <c r="J28" s="31"/>
    </row>
    <row r="29" spans="2:10" ht="63">
      <c r="B29" s="45" t="s">
        <v>179</v>
      </c>
      <c r="C29" s="47" t="s">
        <v>560</v>
      </c>
      <c r="D29" s="47" t="s">
        <v>322</v>
      </c>
      <c r="E29" s="105">
        <v>10493559</v>
      </c>
      <c r="F29" s="105">
        <v>11099678</v>
      </c>
      <c r="G29" s="31"/>
      <c r="H29" s="31"/>
      <c r="I29" s="31"/>
      <c r="J29" s="31"/>
    </row>
    <row r="30" spans="2:10" ht="31.5">
      <c r="B30" s="45" t="s">
        <v>188</v>
      </c>
      <c r="C30" s="47" t="s">
        <v>560</v>
      </c>
      <c r="D30" s="47" t="s">
        <v>189</v>
      </c>
      <c r="E30" s="105">
        <v>1657091</v>
      </c>
      <c r="F30" s="105">
        <v>1657091</v>
      </c>
      <c r="G30" s="31"/>
      <c r="H30" s="31"/>
      <c r="I30" s="31"/>
      <c r="J30" s="31"/>
    </row>
    <row r="31" spans="2:10" ht="15.75">
      <c r="B31" s="45" t="s">
        <v>190</v>
      </c>
      <c r="C31" s="47" t="s">
        <v>560</v>
      </c>
      <c r="D31" s="47" t="s">
        <v>191</v>
      </c>
      <c r="E31" s="105">
        <v>23940</v>
      </c>
      <c r="F31" s="105">
        <v>23940</v>
      </c>
      <c r="G31" s="31"/>
      <c r="H31" s="31"/>
      <c r="I31" s="31"/>
      <c r="J31" s="31"/>
    </row>
    <row r="32" spans="2:10" ht="47.25">
      <c r="B32" s="45" t="s">
        <v>561</v>
      </c>
      <c r="C32" s="47" t="s">
        <v>562</v>
      </c>
      <c r="D32" s="47"/>
      <c r="E32" s="105">
        <f>E33</f>
        <v>65000</v>
      </c>
      <c r="F32" s="105">
        <f>F33</f>
        <v>65000</v>
      </c>
      <c r="G32" s="31"/>
      <c r="H32" s="31"/>
      <c r="I32" s="31"/>
      <c r="J32" s="31"/>
    </row>
    <row r="33" spans="2:10" ht="31.5">
      <c r="B33" s="45" t="s">
        <v>188</v>
      </c>
      <c r="C33" s="47" t="s">
        <v>562</v>
      </c>
      <c r="D33" s="47" t="s">
        <v>189</v>
      </c>
      <c r="E33" s="105">
        <v>65000</v>
      </c>
      <c r="F33" s="105">
        <v>65000</v>
      </c>
      <c r="G33" s="31"/>
      <c r="H33" s="31"/>
      <c r="I33" s="31"/>
      <c r="J33" s="31"/>
    </row>
    <row r="34" spans="2:10" ht="47.25">
      <c r="B34" s="44" t="s">
        <v>599</v>
      </c>
      <c r="C34" s="47" t="s">
        <v>565</v>
      </c>
      <c r="D34" s="47"/>
      <c r="E34" s="105">
        <f>E35</f>
        <v>4326635</v>
      </c>
      <c r="F34" s="105">
        <f>F35</f>
        <v>4326635</v>
      </c>
      <c r="G34" s="31"/>
      <c r="H34" s="31"/>
      <c r="I34" s="31"/>
      <c r="J34" s="31"/>
    </row>
    <row r="35" spans="2:10" ht="31.5">
      <c r="B35" s="45" t="s">
        <v>462</v>
      </c>
      <c r="C35" s="47" t="s">
        <v>566</v>
      </c>
      <c r="D35" s="47"/>
      <c r="E35" s="105">
        <f>E36+E38+E40</f>
        <v>4326635</v>
      </c>
      <c r="F35" s="105">
        <f>F36+F38+F40</f>
        <v>4326635</v>
      </c>
      <c r="G35" s="31"/>
      <c r="H35" s="31"/>
      <c r="I35" s="31"/>
      <c r="J35" s="31"/>
    </row>
    <row r="36" spans="2:10" ht="63">
      <c r="B36" s="45" t="s">
        <v>567</v>
      </c>
      <c r="C36" s="47" t="s">
        <v>568</v>
      </c>
      <c r="D36" s="47"/>
      <c r="E36" s="105">
        <f>E37</f>
        <v>52872</v>
      </c>
      <c r="F36" s="105">
        <f>F37</f>
        <v>52872</v>
      </c>
      <c r="G36" s="31"/>
      <c r="H36" s="31"/>
      <c r="I36" s="31"/>
      <c r="J36" s="31"/>
    </row>
    <row r="37" spans="2:10" ht="63">
      <c r="B37" s="45" t="s">
        <v>179</v>
      </c>
      <c r="C37" s="47" t="s">
        <v>568</v>
      </c>
      <c r="D37" s="47" t="s">
        <v>322</v>
      </c>
      <c r="E37" s="105">
        <v>52872</v>
      </c>
      <c r="F37" s="105">
        <v>52872</v>
      </c>
      <c r="G37" s="31"/>
      <c r="H37" s="31"/>
      <c r="I37" s="31"/>
      <c r="J37" s="31"/>
    </row>
    <row r="38" spans="2:10" ht="47.25">
      <c r="B38" s="44" t="s">
        <v>570</v>
      </c>
      <c r="C38" s="47" t="s">
        <v>571</v>
      </c>
      <c r="D38" s="47"/>
      <c r="E38" s="105">
        <f>E39</f>
        <v>1266739</v>
      </c>
      <c r="F38" s="105">
        <f>F39</f>
        <v>1266739</v>
      </c>
      <c r="G38" s="31"/>
      <c r="H38" s="31"/>
      <c r="I38" s="31"/>
      <c r="J38" s="31"/>
    </row>
    <row r="39" spans="2:10" ht="15.75">
      <c r="B39" s="53" t="s">
        <v>409</v>
      </c>
      <c r="C39" s="47" t="s">
        <v>571</v>
      </c>
      <c r="D39" s="47" t="s">
        <v>410</v>
      </c>
      <c r="E39" s="105">
        <v>1266739</v>
      </c>
      <c r="F39" s="105">
        <v>1266739</v>
      </c>
      <c r="G39" s="31"/>
      <c r="H39" s="31"/>
      <c r="I39" s="31"/>
      <c r="J39" s="31"/>
    </row>
    <row r="40" spans="2:10" ht="31.5">
      <c r="B40" s="53" t="s">
        <v>320</v>
      </c>
      <c r="C40" s="47" t="s">
        <v>569</v>
      </c>
      <c r="D40" s="47"/>
      <c r="E40" s="105">
        <f>E41+E42</f>
        <v>3007024</v>
      </c>
      <c r="F40" s="105">
        <f>F41+F42</f>
        <v>3007024</v>
      </c>
      <c r="G40" s="31"/>
      <c r="H40" s="31"/>
      <c r="I40" s="31"/>
      <c r="J40" s="31"/>
    </row>
    <row r="41" spans="2:10" ht="63">
      <c r="B41" s="45" t="s">
        <v>179</v>
      </c>
      <c r="C41" s="47" t="s">
        <v>569</v>
      </c>
      <c r="D41" s="47" t="s">
        <v>322</v>
      </c>
      <c r="E41" s="105">
        <v>2932774</v>
      </c>
      <c r="F41" s="105">
        <v>2932774</v>
      </c>
      <c r="G41" s="31"/>
      <c r="H41" s="31"/>
      <c r="I41" s="31"/>
      <c r="J41" s="31"/>
    </row>
    <row r="42" spans="2:10" ht="31.5">
      <c r="B42" s="45" t="s">
        <v>188</v>
      </c>
      <c r="C42" s="47" t="s">
        <v>569</v>
      </c>
      <c r="D42" s="47" t="s">
        <v>189</v>
      </c>
      <c r="E42" s="105">
        <v>74250</v>
      </c>
      <c r="F42" s="105">
        <v>74250</v>
      </c>
      <c r="G42" s="31"/>
      <c r="H42" s="31"/>
      <c r="I42" s="31"/>
      <c r="J42" s="31"/>
    </row>
    <row r="43" spans="2:10" ht="31.5">
      <c r="B43" s="38" t="s">
        <v>272</v>
      </c>
      <c r="C43" s="52" t="s">
        <v>195</v>
      </c>
      <c r="D43" s="52"/>
      <c r="E43" s="109">
        <f>E44+E52+E74</f>
        <v>21550177</v>
      </c>
      <c r="F43" s="109">
        <f>F44+F52+F74</f>
        <v>21550177</v>
      </c>
      <c r="G43" s="31"/>
      <c r="H43" s="31"/>
      <c r="I43" s="31"/>
      <c r="J43" s="31"/>
    </row>
    <row r="44" spans="2:10" ht="63">
      <c r="B44" s="45" t="s">
        <v>273</v>
      </c>
      <c r="C44" s="47" t="s">
        <v>274</v>
      </c>
      <c r="D44" s="47"/>
      <c r="E44" s="105">
        <f>E45+E48</f>
        <v>1653300</v>
      </c>
      <c r="F44" s="105">
        <f>F45+F48</f>
        <v>1653300</v>
      </c>
      <c r="G44" s="31"/>
      <c r="H44" s="31"/>
      <c r="I44" s="31"/>
      <c r="J44" s="31"/>
    </row>
    <row r="45" spans="2:10" ht="31.5">
      <c r="B45" s="45" t="s">
        <v>275</v>
      </c>
      <c r="C45" s="47" t="s">
        <v>276</v>
      </c>
      <c r="D45" s="47"/>
      <c r="E45" s="105">
        <f>E46</f>
        <v>124300</v>
      </c>
      <c r="F45" s="105">
        <f>F46</f>
        <v>124300</v>
      </c>
      <c r="G45" s="31"/>
      <c r="H45" s="31"/>
      <c r="I45" s="31"/>
      <c r="J45" s="31"/>
    </row>
    <row r="46" spans="2:10" ht="47.25">
      <c r="B46" s="53" t="s">
        <v>277</v>
      </c>
      <c r="C46" s="47" t="s">
        <v>278</v>
      </c>
      <c r="D46" s="47"/>
      <c r="E46" s="105">
        <f>E47</f>
        <v>124300</v>
      </c>
      <c r="F46" s="105">
        <f>F47</f>
        <v>124300</v>
      </c>
      <c r="G46" s="31"/>
      <c r="H46" s="31"/>
      <c r="I46" s="31"/>
      <c r="J46" s="31"/>
    </row>
    <row r="47" spans="2:10" ht="31.5">
      <c r="B47" s="53" t="s">
        <v>279</v>
      </c>
      <c r="C47" s="47" t="s">
        <v>278</v>
      </c>
      <c r="D47" s="47" t="s">
        <v>280</v>
      </c>
      <c r="E47" s="105">
        <v>124300</v>
      </c>
      <c r="F47" s="105">
        <v>124300</v>
      </c>
      <c r="G47" s="31"/>
      <c r="H47" s="31"/>
      <c r="I47" s="31"/>
      <c r="J47" s="31"/>
    </row>
    <row r="48" spans="2:10" ht="47.25">
      <c r="B48" s="45" t="s">
        <v>438</v>
      </c>
      <c r="C48" s="47" t="s">
        <v>439</v>
      </c>
      <c r="D48" s="47"/>
      <c r="E48" s="105">
        <f>E49</f>
        <v>1529000</v>
      </c>
      <c r="F48" s="105">
        <f>F49</f>
        <v>1529000</v>
      </c>
      <c r="G48" s="31"/>
      <c r="H48" s="31"/>
      <c r="I48" s="31"/>
      <c r="J48" s="31"/>
    </row>
    <row r="49" spans="2:10" ht="31.5">
      <c r="B49" s="53" t="s">
        <v>600</v>
      </c>
      <c r="C49" s="47" t="s">
        <v>441</v>
      </c>
      <c r="D49" s="47"/>
      <c r="E49" s="105">
        <f>E50+E51</f>
        <v>1529000</v>
      </c>
      <c r="F49" s="105">
        <f>F50+F51</f>
        <v>1529000</v>
      </c>
      <c r="G49" s="31"/>
      <c r="H49" s="31"/>
      <c r="I49" s="31"/>
      <c r="J49" s="31"/>
    </row>
    <row r="50" spans="2:10" ht="63">
      <c r="B50" s="45" t="s">
        <v>179</v>
      </c>
      <c r="C50" s="47" t="s">
        <v>441</v>
      </c>
      <c r="D50" s="47" t="s">
        <v>322</v>
      </c>
      <c r="E50" s="105">
        <v>1507000</v>
      </c>
      <c r="F50" s="105">
        <v>1507000</v>
      </c>
      <c r="G50" s="31"/>
      <c r="H50" s="31"/>
      <c r="I50" s="31"/>
      <c r="J50" s="31"/>
    </row>
    <row r="51" spans="2:10" ht="31.5">
      <c r="B51" s="45" t="s">
        <v>188</v>
      </c>
      <c r="C51" s="47" t="s">
        <v>441</v>
      </c>
      <c r="D51" s="47" t="s">
        <v>189</v>
      </c>
      <c r="E51" s="105">
        <v>22000</v>
      </c>
      <c r="F51" s="105">
        <v>22000</v>
      </c>
      <c r="G51" s="31"/>
      <c r="H51" s="31"/>
      <c r="I51" s="31"/>
      <c r="J51" s="31"/>
    </row>
    <row r="52" spans="2:10" ht="63">
      <c r="B52" s="45" t="s">
        <v>281</v>
      </c>
      <c r="C52" s="47" t="s">
        <v>282</v>
      </c>
      <c r="D52" s="47"/>
      <c r="E52" s="105">
        <f>E53+E56+E59</f>
        <v>11505454</v>
      </c>
      <c r="F52" s="105">
        <f>F53+F56+F59</f>
        <v>11505454</v>
      </c>
      <c r="G52" s="31"/>
      <c r="H52" s="31"/>
      <c r="I52" s="31"/>
      <c r="J52" s="31"/>
    </row>
    <row r="53" spans="2:10" ht="47.25">
      <c r="B53" s="45" t="s">
        <v>283</v>
      </c>
      <c r="C53" s="47" t="s">
        <v>284</v>
      </c>
      <c r="D53" s="47"/>
      <c r="E53" s="105">
        <f>E54</f>
        <v>778960</v>
      </c>
      <c r="F53" s="105">
        <f>F54</f>
        <v>778960</v>
      </c>
      <c r="G53" s="31"/>
      <c r="H53" s="31"/>
      <c r="I53" s="31"/>
      <c r="J53" s="31"/>
    </row>
    <row r="54" spans="2:10" ht="31.5">
      <c r="B54" s="45" t="s">
        <v>285</v>
      </c>
      <c r="C54" s="47" t="s">
        <v>286</v>
      </c>
      <c r="D54" s="47"/>
      <c r="E54" s="105">
        <f>E55</f>
        <v>778960</v>
      </c>
      <c r="F54" s="105">
        <f>F55</f>
        <v>778960</v>
      </c>
      <c r="G54" s="31"/>
      <c r="H54" s="31"/>
      <c r="I54" s="31"/>
      <c r="J54" s="31"/>
    </row>
    <row r="55" spans="2:10" ht="31.5">
      <c r="B55" s="45" t="s">
        <v>188</v>
      </c>
      <c r="C55" s="47" t="s">
        <v>286</v>
      </c>
      <c r="D55" s="47" t="s">
        <v>189</v>
      </c>
      <c r="E55" s="105">
        <v>778960</v>
      </c>
      <c r="F55" s="105">
        <v>778960</v>
      </c>
      <c r="G55" s="31"/>
      <c r="H55" s="31"/>
      <c r="I55" s="31"/>
      <c r="J55" s="31"/>
    </row>
    <row r="56" spans="2:10" ht="15.75">
      <c r="B56" s="45" t="s">
        <v>405</v>
      </c>
      <c r="C56" s="47" t="s">
        <v>406</v>
      </c>
      <c r="D56" s="47"/>
      <c r="E56" s="105">
        <f>E57</f>
        <v>493290</v>
      </c>
      <c r="F56" s="105">
        <f>F57</f>
        <v>493290</v>
      </c>
      <c r="G56" s="31"/>
      <c r="H56" s="31"/>
      <c r="I56" s="31"/>
      <c r="J56" s="31"/>
    </row>
    <row r="57" spans="2:10" ht="31.5">
      <c r="B57" s="45" t="s">
        <v>407</v>
      </c>
      <c r="C57" s="47" t="s">
        <v>408</v>
      </c>
      <c r="D57" s="47"/>
      <c r="E57" s="105">
        <v>493290</v>
      </c>
      <c r="F57" s="105">
        <v>493290</v>
      </c>
      <c r="G57" s="31"/>
      <c r="H57" s="31"/>
      <c r="I57" s="31"/>
      <c r="J57" s="31"/>
    </row>
    <row r="58" spans="2:10" ht="15.75">
      <c r="B58" s="53" t="s">
        <v>409</v>
      </c>
      <c r="C58" s="47" t="s">
        <v>408</v>
      </c>
      <c r="D58" s="47" t="s">
        <v>410</v>
      </c>
      <c r="E58" s="105">
        <v>493290</v>
      </c>
      <c r="F58" s="105">
        <v>493290</v>
      </c>
      <c r="G58" s="31"/>
      <c r="H58" s="31"/>
      <c r="I58" s="31"/>
      <c r="J58" s="31"/>
    </row>
    <row r="59" spans="2:10" ht="15.75">
      <c r="B59" s="45" t="s">
        <v>412</v>
      </c>
      <c r="C59" s="47" t="s">
        <v>413</v>
      </c>
      <c r="D59" s="47"/>
      <c r="E59" s="105">
        <f>E60+E62+E65+E68+E71</f>
        <v>10233204</v>
      </c>
      <c r="F59" s="105">
        <f>F60+F62+F65+F68+F71</f>
        <v>10233204</v>
      </c>
      <c r="G59" s="31"/>
      <c r="H59" s="31"/>
      <c r="I59" s="31"/>
      <c r="J59" s="31"/>
    </row>
    <row r="60" spans="2:10" ht="15.75">
      <c r="B60" s="44" t="s">
        <v>429</v>
      </c>
      <c r="C60" s="47" t="s">
        <v>430</v>
      </c>
      <c r="D60" s="52"/>
      <c r="E60" s="105">
        <f>E61</f>
        <v>1772096</v>
      </c>
      <c r="F60" s="105">
        <f>F61</f>
        <v>1772096</v>
      </c>
      <c r="G60" s="31"/>
      <c r="H60" s="31"/>
      <c r="I60" s="31"/>
      <c r="J60" s="31"/>
    </row>
    <row r="61" spans="2:10" ht="15.75">
      <c r="B61" s="53" t="s">
        <v>409</v>
      </c>
      <c r="C61" s="47" t="s">
        <v>430</v>
      </c>
      <c r="D61" s="47" t="s">
        <v>410</v>
      </c>
      <c r="E61" s="105">
        <v>1772096</v>
      </c>
      <c r="F61" s="105">
        <v>1772096</v>
      </c>
      <c r="G61" s="31"/>
      <c r="H61" s="31"/>
      <c r="I61" s="31"/>
      <c r="J61" s="31"/>
    </row>
    <row r="62" spans="2:10" ht="47.25">
      <c r="B62" s="44" t="s">
        <v>414</v>
      </c>
      <c r="C62" s="47" t="s">
        <v>415</v>
      </c>
      <c r="D62" s="47"/>
      <c r="E62" s="105">
        <f>E63+E64</f>
        <v>76200</v>
      </c>
      <c r="F62" s="105">
        <f>F63+F64</f>
        <v>76200</v>
      </c>
      <c r="G62" s="31"/>
      <c r="H62" s="31"/>
      <c r="I62" s="31"/>
      <c r="J62" s="31"/>
    </row>
    <row r="63" spans="2:10" ht="31.5">
      <c r="B63" s="45" t="s">
        <v>188</v>
      </c>
      <c r="C63" s="47" t="s">
        <v>415</v>
      </c>
      <c r="D63" s="47" t="s">
        <v>189</v>
      </c>
      <c r="E63" s="105">
        <v>1280</v>
      </c>
      <c r="F63" s="105">
        <v>1280</v>
      </c>
      <c r="G63" s="31"/>
      <c r="H63" s="31"/>
      <c r="I63" s="31"/>
      <c r="J63" s="31"/>
    </row>
    <row r="64" spans="2:10" ht="15.75">
      <c r="B64" s="53" t="s">
        <v>409</v>
      </c>
      <c r="C64" s="47" t="s">
        <v>415</v>
      </c>
      <c r="D64" s="47" t="s">
        <v>410</v>
      </c>
      <c r="E64" s="105">
        <v>74920</v>
      </c>
      <c r="F64" s="105">
        <v>74920</v>
      </c>
      <c r="G64" s="31"/>
      <c r="H64" s="31"/>
      <c r="I64" s="31"/>
      <c r="J64" s="31"/>
    </row>
    <row r="65" spans="2:10" ht="47.25">
      <c r="B65" s="61" t="s">
        <v>416</v>
      </c>
      <c r="C65" s="47" t="s">
        <v>418</v>
      </c>
      <c r="D65" s="47"/>
      <c r="E65" s="105">
        <f>E66+E67</f>
        <v>326814</v>
      </c>
      <c r="F65" s="105">
        <f>F66+F67</f>
        <v>326814</v>
      </c>
      <c r="G65" s="31"/>
      <c r="H65" s="31"/>
      <c r="I65" s="31"/>
      <c r="J65" s="31"/>
    </row>
    <row r="66" spans="2:10" ht="31.5">
      <c r="B66" s="45" t="s">
        <v>188</v>
      </c>
      <c r="C66" s="47" t="s">
        <v>418</v>
      </c>
      <c r="D66" s="47" t="s">
        <v>189</v>
      </c>
      <c r="E66" s="105">
        <v>6814</v>
      </c>
      <c r="F66" s="105">
        <v>6814</v>
      </c>
      <c r="G66" s="31"/>
      <c r="H66" s="31"/>
      <c r="I66" s="31"/>
      <c r="J66" s="31"/>
    </row>
    <row r="67" spans="2:10" ht="15.75">
      <c r="B67" s="53" t="s">
        <v>409</v>
      </c>
      <c r="C67" s="47" t="s">
        <v>418</v>
      </c>
      <c r="D67" s="47" t="s">
        <v>410</v>
      </c>
      <c r="E67" s="105">
        <v>320000</v>
      </c>
      <c r="F67" s="105">
        <v>320000</v>
      </c>
      <c r="G67" s="31"/>
      <c r="H67" s="31"/>
      <c r="I67" s="31"/>
      <c r="J67" s="31"/>
    </row>
    <row r="68" spans="2:10" ht="15.75">
      <c r="B68" s="45" t="s">
        <v>419</v>
      </c>
      <c r="C68" s="47" t="s">
        <v>420</v>
      </c>
      <c r="D68" s="16"/>
      <c r="E68" s="105">
        <f>E69+E70</f>
        <v>6798700</v>
      </c>
      <c r="F68" s="105">
        <f>F69+F70</f>
        <v>6798700</v>
      </c>
      <c r="G68" s="31"/>
      <c r="H68" s="31"/>
      <c r="I68" s="31"/>
      <c r="J68" s="31"/>
    </row>
    <row r="69" spans="2:10" ht="31.5">
      <c r="B69" s="45" t="s">
        <v>188</v>
      </c>
      <c r="C69" s="89" t="s">
        <v>420</v>
      </c>
      <c r="D69" s="90">
        <v>200</v>
      </c>
      <c r="E69" s="105">
        <v>118000</v>
      </c>
      <c r="F69" s="105">
        <v>118000</v>
      </c>
      <c r="G69" s="31"/>
      <c r="H69" s="31"/>
      <c r="I69" s="31"/>
      <c r="J69" s="31"/>
    </row>
    <row r="70" spans="2:10" ht="15.75">
      <c r="B70" s="53" t="s">
        <v>409</v>
      </c>
      <c r="C70" s="47" t="s">
        <v>420</v>
      </c>
      <c r="D70" s="47" t="s">
        <v>410</v>
      </c>
      <c r="E70" s="105">
        <v>6680700</v>
      </c>
      <c r="F70" s="105">
        <v>6680700</v>
      </c>
      <c r="G70" s="31"/>
      <c r="H70" s="31"/>
      <c r="I70" s="31"/>
      <c r="J70" s="31"/>
    </row>
    <row r="71" spans="2:10" ht="15.75">
      <c r="B71" s="45" t="s">
        <v>421</v>
      </c>
      <c r="C71" s="47" t="s">
        <v>422</v>
      </c>
      <c r="D71" s="16"/>
      <c r="E71" s="105">
        <f>E72+E73</f>
        <v>1259394</v>
      </c>
      <c r="F71" s="105">
        <f>F72+F73</f>
        <v>1259394</v>
      </c>
      <c r="G71" s="31"/>
      <c r="H71" s="31"/>
      <c r="I71" s="31"/>
      <c r="J71" s="31"/>
    </row>
    <row r="72" spans="2:10" ht="31.5">
      <c r="B72" s="45" t="s">
        <v>188</v>
      </c>
      <c r="C72" s="47" t="s">
        <v>422</v>
      </c>
      <c r="D72" s="47" t="s">
        <v>189</v>
      </c>
      <c r="E72" s="105">
        <v>88800</v>
      </c>
      <c r="F72" s="105">
        <v>88800</v>
      </c>
      <c r="G72" s="31"/>
      <c r="H72" s="31"/>
      <c r="I72" s="31"/>
      <c r="J72" s="31"/>
    </row>
    <row r="73" spans="2:10" ht="15.75">
      <c r="B73" s="53" t="s">
        <v>409</v>
      </c>
      <c r="C73" s="47" t="s">
        <v>422</v>
      </c>
      <c r="D73" s="47" t="s">
        <v>410</v>
      </c>
      <c r="E73" s="105">
        <v>1170594</v>
      </c>
      <c r="F73" s="105">
        <v>1170594</v>
      </c>
      <c r="G73" s="31"/>
      <c r="H73" s="31"/>
      <c r="I73" s="31"/>
      <c r="J73" s="31"/>
    </row>
    <row r="74" spans="2:10" ht="63">
      <c r="B74" s="45" t="s">
        <v>581</v>
      </c>
      <c r="C74" s="47" t="s">
        <v>197</v>
      </c>
      <c r="D74" s="47"/>
      <c r="E74" s="105">
        <f>E75+E79+E82</f>
        <v>8391423</v>
      </c>
      <c r="F74" s="105">
        <f>F75+F79+F82</f>
        <v>8391423</v>
      </c>
      <c r="G74" s="31"/>
      <c r="H74" s="31"/>
      <c r="I74" s="31"/>
      <c r="J74" s="31"/>
    </row>
    <row r="75" spans="2:10" ht="63">
      <c r="B75" s="45" t="s">
        <v>198</v>
      </c>
      <c r="C75" s="47" t="s">
        <v>199</v>
      </c>
      <c r="D75" s="47"/>
      <c r="E75" s="105">
        <f>E76</f>
        <v>917400</v>
      </c>
      <c r="F75" s="105">
        <f>F76</f>
        <v>917400</v>
      </c>
      <c r="G75" s="31"/>
      <c r="H75" s="31"/>
      <c r="I75" s="31"/>
      <c r="J75" s="31"/>
    </row>
    <row r="76" spans="2:10" ht="47.25">
      <c r="B76" s="45" t="s">
        <v>200</v>
      </c>
      <c r="C76" s="23" t="s">
        <v>201</v>
      </c>
      <c r="D76" s="47"/>
      <c r="E76" s="105">
        <f>E77+E78</f>
        <v>917400</v>
      </c>
      <c r="F76" s="105">
        <f>F77+F78</f>
        <v>917400</v>
      </c>
      <c r="G76" s="31"/>
      <c r="H76" s="31"/>
      <c r="I76" s="31"/>
      <c r="J76" s="31"/>
    </row>
    <row r="77" spans="2:10" ht="63">
      <c r="B77" s="45" t="s">
        <v>179</v>
      </c>
      <c r="C77" s="23" t="s">
        <v>201</v>
      </c>
      <c r="D77" s="47" t="s">
        <v>180</v>
      </c>
      <c r="E77" s="105">
        <v>801283</v>
      </c>
      <c r="F77" s="105">
        <v>801283</v>
      </c>
      <c r="G77" s="31"/>
      <c r="H77" s="31"/>
      <c r="I77" s="31"/>
      <c r="J77" s="31"/>
    </row>
    <row r="78" spans="2:10" ht="31.5">
      <c r="B78" s="45" t="s">
        <v>188</v>
      </c>
      <c r="C78" s="23" t="s">
        <v>201</v>
      </c>
      <c r="D78" s="47" t="s">
        <v>189</v>
      </c>
      <c r="E78" s="105">
        <v>116117</v>
      </c>
      <c r="F78" s="105">
        <v>116117</v>
      </c>
      <c r="G78" s="31"/>
      <c r="H78" s="31"/>
      <c r="I78" s="31"/>
      <c r="J78" s="31"/>
    </row>
    <row r="79" spans="2:10" ht="63">
      <c r="B79" s="45" t="s">
        <v>288</v>
      </c>
      <c r="C79" s="47" t="s">
        <v>289</v>
      </c>
      <c r="D79" s="47"/>
      <c r="E79" s="105">
        <f>E80</f>
        <v>637000</v>
      </c>
      <c r="F79" s="105">
        <f>F80</f>
        <v>637000</v>
      </c>
      <c r="G79" s="31"/>
      <c r="H79" s="31"/>
      <c r="I79" s="31"/>
      <c r="J79" s="31"/>
    </row>
    <row r="80" spans="2:10" ht="47.25">
      <c r="B80" s="53" t="s">
        <v>290</v>
      </c>
      <c r="C80" s="47" t="s">
        <v>291</v>
      </c>
      <c r="D80" s="47"/>
      <c r="E80" s="105">
        <f>E81</f>
        <v>637000</v>
      </c>
      <c r="F80" s="105">
        <f>F81</f>
        <v>637000</v>
      </c>
      <c r="G80" s="31"/>
      <c r="H80" s="31"/>
      <c r="I80" s="31"/>
      <c r="J80" s="31"/>
    </row>
    <row r="81" spans="2:10" ht="31.5">
      <c r="B81" s="45" t="s">
        <v>188</v>
      </c>
      <c r="C81" s="47" t="s">
        <v>291</v>
      </c>
      <c r="D81" s="47" t="s">
        <v>189</v>
      </c>
      <c r="E81" s="105">
        <v>637000</v>
      </c>
      <c r="F81" s="105">
        <v>637000</v>
      </c>
      <c r="G81" s="31"/>
      <c r="H81" s="31"/>
      <c r="I81" s="31"/>
      <c r="J81" s="31"/>
    </row>
    <row r="82" spans="2:10" ht="63">
      <c r="B82" s="45" t="s">
        <v>431</v>
      </c>
      <c r="C82" s="47" t="s">
        <v>432</v>
      </c>
      <c r="D82" s="47"/>
      <c r="E82" s="105">
        <f>E83</f>
        <v>6837023</v>
      </c>
      <c r="F82" s="105">
        <f>F83</f>
        <v>6837023</v>
      </c>
      <c r="G82" s="31"/>
      <c r="H82" s="31"/>
      <c r="I82" s="31"/>
      <c r="J82" s="31"/>
    </row>
    <row r="83" spans="2:10" ht="31.5">
      <c r="B83" s="61" t="s">
        <v>433</v>
      </c>
      <c r="C83" s="47" t="s">
        <v>434</v>
      </c>
      <c r="D83" s="47"/>
      <c r="E83" s="105">
        <f>E84</f>
        <v>6837023</v>
      </c>
      <c r="F83" s="105">
        <f>F84</f>
        <v>6837023</v>
      </c>
      <c r="G83" s="31"/>
      <c r="H83" s="31"/>
      <c r="I83" s="31"/>
      <c r="J83" s="31"/>
    </row>
    <row r="84" spans="2:10" ht="15.75">
      <c r="B84" s="53" t="s">
        <v>409</v>
      </c>
      <c r="C84" s="47" t="s">
        <v>434</v>
      </c>
      <c r="D84" s="47" t="s">
        <v>410</v>
      </c>
      <c r="E84" s="105">
        <v>6837023</v>
      </c>
      <c r="F84" s="105">
        <v>6837023</v>
      </c>
      <c r="G84" s="31"/>
      <c r="H84" s="31"/>
      <c r="I84" s="31"/>
      <c r="J84" s="31"/>
    </row>
    <row r="85" spans="2:10" ht="31.5">
      <c r="B85" s="38" t="s">
        <v>458</v>
      </c>
      <c r="C85" s="52" t="s">
        <v>459</v>
      </c>
      <c r="D85" s="52"/>
      <c r="E85" s="109">
        <f>E86+E100+E137</f>
        <v>303511876</v>
      </c>
      <c r="F85" s="109">
        <f>F86+F100+F137</f>
        <v>295327536</v>
      </c>
      <c r="G85" s="31"/>
      <c r="H85" s="31"/>
      <c r="I85" s="31"/>
      <c r="J85" s="31"/>
    </row>
    <row r="86" spans="2:10" ht="63">
      <c r="B86" s="44" t="s">
        <v>460</v>
      </c>
      <c r="C86" s="47" t="s">
        <v>461</v>
      </c>
      <c r="D86" s="52"/>
      <c r="E86" s="105">
        <f>E87+E94+E97</f>
        <v>17561572</v>
      </c>
      <c r="F86" s="105">
        <f>F87+F94+F97</f>
        <v>17561572</v>
      </c>
      <c r="G86" s="31"/>
      <c r="H86" s="31"/>
      <c r="I86" s="31"/>
      <c r="J86" s="31"/>
    </row>
    <row r="87" spans="2:10" ht="31.5">
      <c r="B87" s="45" t="s">
        <v>462</v>
      </c>
      <c r="C87" s="47" t="s">
        <v>463</v>
      </c>
      <c r="D87" s="52"/>
      <c r="E87" s="105">
        <f>E88+E90</f>
        <v>5249346</v>
      </c>
      <c r="F87" s="105">
        <f>F88+F90</f>
        <v>5249346</v>
      </c>
      <c r="G87" s="31"/>
      <c r="H87" s="31"/>
      <c r="I87" s="31"/>
      <c r="J87" s="31"/>
    </row>
    <row r="88" spans="2:10" ht="47.25">
      <c r="B88" s="44" t="s">
        <v>464</v>
      </c>
      <c r="C88" s="47" t="s">
        <v>465</v>
      </c>
      <c r="D88" s="47"/>
      <c r="E88" s="105">
        <f>E89</f>
        <v>64112</v>
      </c>
      <c r="F88" s="105">
        <f>F89</f>
        <v>64112</v>
      </c>
      <c r="G88" s="31"/>
      <c r="H88" s="31"/>
      <c r="I88" s="31"/>
      <c r="J88" s="31"/>
    </row>
    <row r="89" spans="2:10" ht="63">
      <c r="B89" s="45" t="s">
        <v>179</v>
      </c>
      <c r="C89" s="47" t="s">
        <v>465</v>
      </c>
      <c r="D89" s="47" t="s">
        <v>180</v>
      </c>
      <c r="E89" s="105">
        <v>64112</v>
      </c>
      <c r="F89" s="105">
        <v>64112</v>
      </c>
      <c r="G89" s="31"/>
      <c r="H89" s="31"/>
      <c r="I89" s="31"/>
      <c r="J89" s="31"/>
    </row>
    <row r="90" spans="2:10" ht="31.5">
      <c r="B90" s="53" t="s">
        <v>320</v>
      </c>
      <c r="C90" s="47" t="s">
        <v>523</v>
      </c>
      <c r="D90" s="47"/>
      <c r="E90" s="105">
        <f>E91+E92+E93</f>
        <v>5185234</v>
      </c>
      <c r="F90" s="105">
        <f>F91+F92+F93</f>
        <v>5185234</v>
      </c>
      <c r="G90" s="31"/>
      <c r="H90" s="31"/>
      <c r="I90" s="31"/>
      <c r="J90" s="31"/>
    </row>
    <row r="91" spans="2:10" ht="63">
      <c r="B91" s="45" t="s">
        <v>179</v>
      </c>
      <c r="C91" s="47" t="s">
        <v>523</v>
      </c>
      <c r="D91" s="23">
        <v>100</v>
      </c>
      <c r="E91" s="105">
        <v>4473045</v>
      </c>
      <c r="F91" s="105">
        <v>4473045</v>
      </c>
      <c r="G91" s="31"/>
      <c r="H91" s="31"/>
      <c r="I91" s="31"/>
      <c r="J91" s="31"/>
    </row>
    <row r="92" spans="2:10" ht="31.5">
      <c r="B92" s="45" t="s">
        <v>188</v>
      </c>
      <c r="C92" s="47" t="s">
        <v>523</v>
      </c>
      <c r="D92" s="47" t="s">
        <v>189</v>
      </c>
      <c r="E92" s="105">
        <v>705289</v>
      </c>
      <c r="F92" s="105">
        <v>705289</v>
      </c>
      <c r="G92" s="31"/>
      <c r="H92" s="31"/>
      <c r="I92" s="31"/>
      <c r="J92" s="31"/>
    </row>
    <row r="93" spans="2:10" ht="15.75">
      <c r="B93" s="45" t="s">
        <v>190</v>
      </c>
      <c r="C93" s="47" t="s">
        <v>523</v>
      </c>
      <c r="D93" s="47" t="s">
        <v>191</v>
      </c>
      <c r="E93" s="105">
        <v>6900</v>
      </c>
      <c r="F93" s="105">
        <v>6900</v>
      </c>
      <c r="G93" s="31"/>
      <c r="H93" s="31"/>
      <c r="I93" s="31"/>
      <c r="J93" s="31"/>
    </row>
    <row r="94" spans="2:10" ht="47.25">
      <c r="B94" s="45" t="s">
        <v>524</v>
      </c>
      <c r="C94" s="47" t="s">
        <v>525</v>
      </c>
      <c r="D94" s="47"/>
      <c r="E94" s="105">
        <f>E95</f>
        <v>250000</v>
      </c>
      <c r="F94" s="105">
        <f>F95</f>
        <v>250000</v>
      </c>
      <c r="G94" s="31"/>
      <c r="H94" s="31"/>
      <c r="I94" s="31"/>
      <c r="J94" s="31"/>
    </row>
    <row r="95" spans="2:10" ht="15.75">
      <c r="B95" s="45" t="s">
        <v>592</v>
      </c>
      <c r="C95" s="47" t="s">
        <v>527</v>
      </c>
      <c r="D95" s="47"/>
      <c r="E95" s="105">
        <f>E96</f>
        <v>250000</v>
      </c>
      <c r="F95" s="105">
        <f>F96</f>
        <v>250000</v>
      </c>
      <c r="G95" s="31"/>
      <c r="H95" s="31"/>
      <c r="I95" s="31"/>
      <c r="J95" s="31"/>
    </row>
    <row r="96" spans="2:10" ht="31.5">
      <c r="B96" s="45" t="s">
        <v>188</v>
      </c>
      <c r="C96" s="47" t="s">
        <v>527</v>
      </c>
      <c r="D96" s="47" t="s">
        <v>189</v>
      </c>
      <c r="E96" s="105">
        <v>250000</v>
      </c>
      <c r="F96" s="105">
        <v>250000</v>
      </c>
      <c r="G96" s="31"/>
      <c r="H96" s="31"/>
      <c r="I96" s="31"/>
      <c r="J96" s="31"/>
    </row>
    <row r="97" spans="2:10" ht="31.5">
      <c r="B97" s="44" t="s">
        <v>529</v>
      </c>
      <c r="C97" s="47" t="s">
        <v>530</v>
      </c>
      <c r="D97" s="52"/>
      <c r="E97" s="105">
        <f>E98</f>
        <v>12062226</v>
      </c>
      <c r="F97" s="105">
        <f>F98</f>
        <v>12062226</v>
      </c>
      <c r="G97" s="31"/>
      <c r="H97" s="31"/>
      <c r="I97" s="31"/>
      <c r="J97" s="31"/>
    </row>
    <row r="98" spans="2:10" ht="78.75">
      <c r="B98" s="44" t="s">
        <v>531</v>
      </c>
      <c r="C98" s="47" t="s">
        <v>533</v>
      </c>
      <c r="D98" s="47"/>
      <c r="E98" s="105">
        <f>E99</f>
        <v>12062226</v>
      </c>
      <c r="F98" s="105">
        <f>F99</f>
        <v>12062226</v>
      </c>
      <c r="G98" s="31"/>
      <c r="H98" s="31"/>
      <c r="I98" s="31"/>
      <c r="J98" s="31"/>
    </row>
    <row r="99" spans="2:10" ht="15.75">
      <c r="B99" s="53" t="s">
        <v>409</v>
      </c>
      <c r="C99" s="47" t="s">
        <v>533</v>
      </c>
      <c r="D99" s="47" t="s">
        <v>410</v>
      </c>
      <c r="E99" s="105">
        <v>12062226</v>
      </c>
      <c r="F99" s="105">
        <v>12062226</v>
      </c>
      <c r="G99" s="31"/>
      <c r="H99" s="31"/>
      <c r="I99" s="31"/>
      <c r="J99" s="31"/>
    </row>
    <row r="100" spans="2:10" ht="47.25">
      <c r="B100" s="44" t="s">
        <v>466</v>
      </c>
      <c r="C100" s="47" t="s">
        <v>467</v>
      </c>
      <c r="D100" s="47"/>
      <c r="E100" s="105">
        <f>E101+E111+E117+E120</f>
        <v>267458819</v>
      </c>
      <c r="F100" s="105">
        <f>F101+F111+F117+F120+F114</f>
        <v>263575663</v>
      </c>
      <c r="G100" s="31"/>
      <c r="H100" s="31"/>
      <c r="I100" s="31"/>
      <c r="J100" s="31"/>
    </row>
    <row r="101" spans="2:10" ht="31.5">
      <c r="B101" s="44" t="s">
        <v>468</v>
      </c>
      <c r="C101" s="47" t="s">
        <v>469</v>
      </c>
      <c r="D101" s="47"/>
      <c r="E101" s="105">
        <f>E102+E107+E105</f>
        <v>23099461</v>
      </c>
      <c r="F101" s="105">
        <f>F102+F107+F105</f>
        <v>21982843</v>
      </c>
      <c r="G101" s="31"/>
      <c r="H101" s="31"/>
      <c r="I101" s="31"/>
      <c r="J101" s="31"/>
    </row>
    <row r="102" spans="2:10" ht="110.25">
      <c r="B102" s="61" t="s">
        <v>470</v>
      </c>
      <c r="C102" s="47" t="s">
        <v>471</v>
      </c>
      <c r="D102" s="47"/>
      <c r="E102" s="105">
        <f>E103+E104</f>
        <v>11997287</v>
      </c>
      <c r="F102" s="105">
        <f>F103+F104</f>
        <v>11997287</v>
      </c>
      <c r="G102" s="31"/>
      <c r="H102" s="31"/>
      <c r="I102" s="31"/>
      <c r="J102" s="31"/>
    </row>
    <row r="103" spans="2:10" ht="63">
      <c r="B103" s="45" t="s">
        <v>179</v>
      </c>
      <c r="C103" s="47" t="s">
        <v>471</v>
      </c>
      <c r="D103" s="47" t="s">
        <v>322</v>
      </c>
      <c r="E103" s="105">
        <v>11827157</v>
      </c>
      <c r="F103" s="105">
        <v>11827157</v>
      </c>
      <c r="G103" s="31"/>
      <c r="H103" s="31"/>
      <c r="I103" s="31"/>
      <c r="J103" s="31"/>
    </row>
    <row r="104" spans="2:10" ht="31.5">
      <c r="B104" s="45" t="s">
        <v>188</v>
      </c>
      <c r="C104" s="47" t="s">
        <v>471</v>
      </c>
      <c r="D104" s="47" t="s">
        <v>189</v>
      </c>
      <c r="E104" s="105">
        <v>170130</v>
      </c>
      <c r="F104" s="105">
        <v>170130</v>
      </c>
      <c r="G104" s="31"/>
      <c r="H104" s="31"/>
      <c r="I104" s="31"/>
      <c r="J104" s="31"/>
    </row>
    <row r="105" spans="2:10" ht="31.5">
      <c r="B105" s="45" t="s">
        <v>641</v>
      </c>
      <c r="C105" s="18" t="s">
        <v>642</v>
      </c>
      <c r="D105" s="18"/>
      <c r="E105" s="105">
        <f>E106</f>
        <v>1145759</v>
      </c>
      <c r="F105" s="105"/>
      <c r="G105" s="31"/>
      <c r="H105" s="31"/>
      <c r="I105" s="31"/>
      <c r="J105" s="31"/>
    </row>
    <row r="106" spans="2:10" ht="31.5">
      <c r="B106" s="45" t="s">
        <v>188</v>
      </c>
      <c r="C106" s="18" t="s">
        <v>642</v>
      </c>
      <c r="D106" s="18" t="s">
        <v>189</v>
      </c>
      <c r="E106" s="105">
        <v>1145759</v>
      </c>
      <c r="F106" s="105"/>
      <c r="G106" s="31"/>
      <c r="H106" s="31"/>
      <c r="I106" s="31"/>
      <c r="J106" s="31"/>
    </row>
    <row r="107" spans="2:10" ht="31.5">
      <c r="B107" s="53" t="s">
        <v>320</v>
      </c>
      <c r="C107" s="47" t="s">
        <v>472</v>
      </c>
      <c r="D107" s="47"/>
      <c r="E107" s="105">
        <f>E108+E109+E110</f>
        <v>9956415</v>
      </c>
      <c r="F107" s="105">
        <f>F108+F109+F110</f>
        <v>9985556</v>
      </c>
      <c r="G107" s="31"/>
      <c r="H107" s="31"/>
      <c r="I107" s="31"/>
      <c r="J107" s="31"/>
    </row>
    <row r="108" spans="2:10" ht="63">
      <c r="B108" s="45" t="s">
        <v>179</v>
      </c>
      <c r="C108" s="47" t="s">
        <v>472</v>
      </c>
      <c r="D108" s="47" t="s">
        <v>322</v>
      </c>
      <c r="E108" s="105">
        <v>4186341</v>
      </c>
      <c r="F108" s="105">
        <v>4215482</v>
      </c>
      <c r="G108" s="31"/>
      <c r="H108" s="31"/>
      <c r="I108" s="31"/>
      <c r="J108" s="31"/>
    </row>
    <row r="109" spans="2:10" ht="31.5">
      <c r="B109" s="45" t="s">
        <v>188</v>
      </c>
      <c r="C109" s="47" t="s">
        <v>472</v>
      </c>
      <c r="D109" s="47" t="s">
        <v>189</v>
      </c>
      <c r="E109" s="105">
        <v>5543956</v>
      </c>
      <c r="F109" s="105">
        <v>5543956</v>
      </c>
      <c r="G109" s="31"/>
      <c r="H109" s="31"/>
      <c r="I109" s="31"/>
      <c r="J109" s="31"/>
    </row>
    <row r="110" spans="2:10" ht="15.75">
      <c r="B110" s="45" t="s">
        <v>190</v>
      </c>
      <c r="C110" s="47" t="s">
        <v>472</v>
      </c>
      <c r="D110" s="47" t="s">
        <v>191</v>
      </c>
      <c r="E110" s="108">
        <v>226118</v>
      </c>
      <c r="F110" s="108">
        <v>226118</v>
      </c>
      <c r="G110" s="31"/>
      <c r="H110" s="31"/>
      <c r="I110" s="31"/>
      <c r="J110" s="31"/>
    </row>
    <row r="111" spans="2:10" ht="15.75">
      <c r="B111" s="44" t="s">
        <v>742</v>
      </c>
      <c r="C111" s="18" t="s">
        <v>743</v>
      </c>
      <c r="D111" s="47"/>
      <c r="E111" s="108">
        <f>E112</f>
        <v>3449851</v>
      </c>
      <c r="F111" s="108">
        <f>F112</f>
        <v>1148584</v>
      </c>
      <c r="G111" s="31"/>
      <c r="H111" s="31"/>
      <c r="I111" s="31"/>
      <c r="J111" s="31"/>
    </row>
    <row r="112" spans="2:10" ht="78.75">
      <c r="B112" s="45" t="s">
        <v>637</v>
      </c>
      <c r="C112" s="18" t="s">
        <v>636</v>
      </c>
      <c r="D112" s="18"/>
      <c r="E112" s="105">
        <f>E113</f>
        <v>3449851</v>
      </c>
      <c r="F112" s="105">
        <f>F113</f>
        <v>1148584</v>
      </c>
      <c r="G112" s="31"/>
      <c r="H112" s="31"/>
      <c r="I112" s="31"/>
      <c r="J112" s="31"/>
    </row>
    <row r="113" spans="2:10" ht="31.5">
      <c r="B113" s="45" t="s">
        <v>188</v>
      </c>
      <c r="C113" s="18" t="s">
        <v>636</v>
      </c>
      <c r="D113" s="18" t="s">
        <v>189</v>
      </c>
      <c r="E113" s="104">
        <v>3449851</v>
      </c>
      <c r="F113" s="104">
        <v>1148584</v>
      </c>
      <c r="G113" s="31"/>
      <c r="H113" s="31"/>
      <c r="I113" s="31"/>
      <c r="J113" s="31"/>
    </row>
    <row r="114" spans="2:10" ht="15.75">
      <c r="B114" s="45" t="s">
        <v>744</v>
      </c>
      <c r="C114" s="18" t="s">
        <v>752</v>
      </c>
      <c r="D114" s="18"/>
      <c r="E114" s="104"/>
      <c r="F114" s="104">
        <f>F115</f>
        <v>2500000</v>
      </c>
      <c r="G114" s="31"/>
      <c r="H114" s="31"/>
      <c r="I114" s="31"/>
      <c r="J114" s="31"/>
    </row>
    <row r="115" spans="2:10" ht="47.25">
      <c r="B115" s="45" t="s">
        <v>751</v>
      </c>
      <c r="C115" s="18" t="s">
        <v>753</v>
      </c>
      <c r="D115" s="18"/>
      <c r="E115" s="104"/>
      <c r="F115" s="104">
        <f>F116</f>
        <v>2500000</v>
      </c>
      <c r="G115" s="31"/>
      <c r="H115" s="31"/>
      <c r="I115" s="31"/>
      <c r="J115" s="31"/>
    </row>
    <row r="116" spans="2:10" ht="31.5">
      <c r="B116" s="45" t="s">
        <v>188</v>
      </c>
      <c r="C116" s="18" t="s">
        <v>753</v>
      </c>
      <c r="D116" s="18" t="s">
        <v>189</v>
      </c>
      <c r="E116" s="104"/>
      <c r="F116" s="104">
        <v>2500000</v>
      </c>
      <c r="G116" s="31"/>
      <c r="H116" s="31"/>
      <c r="I116" s="31"/>
      <c r="J116" s="31"/>
    </row>
    <row r="117" spans="2:10" ht="15.75">
      <c r="B117" s="45" t="s">
        <v>746</v>
      </c>
      <c r="C117" s="18" t="s">
        <v>745</v>
      </c>
      <c r="D117" s="18"/>
      <c r="E117" s="105">
        <f>E118</f>
        <v>2300560</v>
      </c>
      <c r="F117" s="105"/>
      <c r="G117" s="31"/>
      <c r="H117" s="31"/>
      <c r="I117" s="31"/>
      <c r="J117" s="31"/>
    </row>
    <row r="118" spans="2:10" ht="31.5">
      <c r="B118" s="45" t="s">
        <v>640</v>
      </c>
      <c r="C118" s="18" t="s">
        <v>639</v>
      </c>
      <c r="D118" s="18"/>
      <c r="E118" s="105">
        <f>E119</f>
        <v>2300560</v>
      </c>
      <c r="F118" s="105"/>
      <c r="G118" s="31"/>
      <c r="H118" s="31"/>
      <c r="I118" s="31"/>
      <c r="J118" s="31"/>
    </row>
    <row r="119" spans="2:10" ht="31.5">
      <c r="B119" s="45" t="s">
        <v>188</v>
      </c>
      <c r="C119" s="18" t="s">
        <v>639</v>
      </c>
      <c r="D119" s="18" t="s">
        <v>189</v>
      </c>
      <c r="E119" s="104">
        <v>2300560</v>
      </c>
      <c r="F119" s="105"/>
      <c r="G119" s="31"/>
      <c r="H119" s="31"/>
      <c r="I119" s="31"/>
      <c r="J119" s="31"/>
    </row>
    <row r="120" spans="2:10" ht="31.5">
      <c r="B120" s="44" t="s">
        <v>474</v>
      </c>
      <c r="C120" s="47" t="s">
        <v>475</v>
      </c>
      <c r="D120" s="47"/>
      <c r="E120" s="105">
        <f>E121+E123+E126+E128+E132+E134+E130</f>
        <v>238608947</v>
      </c>
      <c r="F120" s="105">
        <f>F121+F123+F126+F128+F132+F134+F130</f>
        <v>237944236</v>
      </c>
      <c r="G120" s="31"/>
      <c r="H120" s="31"/>
      <c r="I120" s="31"/>
      <c r="J120" s="31"/>
    </row>
    <row r="121" spans="2:10" ht="15.75">
      <c r="B121" s="53" t="s">
        <v>534</v>
      </c>
      <c r="C121" s="47" t="s">
        <v>535</v>
      </c>
      <c r="D121" s="47"/>
      <c r="E121" s="105">
        <f>E122</f>
        <v>652824</v>
      </c>
      <c r="F121" s="105">
        <f>F122</f>
        <v>652824</v>
      </c>
      <c r="G121" s="31"/>
      <c r="H121" s="31"/>
      <c r="I121" s="31"/>
      <c r="J121" s="31"/>
    </row>
    <row r="122" spans="2:10" ht="15.75">
      <c r="B122" s="53" t="s">
        <v>409</v>
      </c>
      <c r="C122" s="47" t="s">
        <v>535</v>
      </c>
      <c r="D122" s="47" t="s">
        <v>410</v>
      </c>
      <c r="E122" s="105">
        <v>652824</v>
      </c>
      <c r="F122" s="105">
        <v>652824</v>
      </c>
      <c r="G122" s="31"/>
      <c r="H122" s="31"/>
      <c r="I122" s="31"/>
      <c r="J122" s="31"/>
    </row>
    <row r="123" spans="2:10" ht="110.25">
      <c r="B123" s="61" t="s">
        <v>476</v>
      </c>
      <c r="C123" s="47" t="s">
        <v>477</v>
      </c>
      <c r="D123" s="47"/>
      <c r="E123" s="105">
        <f>E124+E125</f>
        <v>190981856</v>
      </c>
      <c r="F123" s="105">
        <f>F124+F125</f>
        <v>190981856</v>
      </c>
      <c r="G123" s="31"/>
      <c r="H123" s="31"/>
      <c r="I123" s="31"/>
      <c r="J123" s="31"/>
    </row>
    <row r="124" spans="2:10" ht="63">
      <c r="B124" s="45" t="s">
        <v>179</v>
      </c>
      <c r="C124" s="47" t="s">
        <v>477</v>
      </c>
      <c r="D124" s="47" t="s">
        <v>180</v>
      </c>
      <c r="E124" s="105">
        <v>184780239</v>
      </c>
      <c r="F124" s="105">
        <v>184780239</v>
      </c>
      <c r="G124" s="31"/>
      <c r="H124" s="31"/>
      <c r="I124" s="31"/>
      <c r="J124" s="31"/>
    </row>
    <row r="125" spans="2:10" ht="31.5">
      <c r="B125" s="45" t="s">
        <v>188</v>
      </c>
      <c r="C125" s="47" t="s">
        <v>477</v>
      </c>
      <c r="D125" s="47" t="s">
        <v>189</v>
      </c>
      <c r="E125" s="105">
        <v>6201617</v>
      </c>
      <c r="F125" s="105">
        <v>6201617</v>
      </c>
      <c r="G125" s="31"/>
      <c r="H125" s="31"/>
      <c r="I125" s="31"/>
      <c r="J125" s="31"/>
    </row>
    <row r="126" spans="2:10" ht="31.5">
      <c r="B126" s="45" t="s">
        <v>478</v>
      </c>
      <c r="C126" s="47" t="s">
        <v>479</v>
      </c>
      <c r="D126" s="47"/>
      <c r="E126" s="105">
        <f>E127</f>
        <v>7470000</v>
      </c>
      <c r="F126" s="105">
        <f>F127</f>
        <v>6595000</v>
      </c>
      <c r="G126" s="31"/>
      <c r="H126" s="31"/>
      <c r="I126" s="31"/>
      <c r="J126" s="31"/>
    </row>
    <row r="127" spans="2:10" ht="31.5">
      <c r="B127" s="45" t="s">
        <v>188</v>
      </c>
      <c r="C127" s="47" t="s">
        <v>479</v>
      </c>
      <c r="D127" s="47" t="s">
        <v>189</v>
      </c>
      <c r="E127" s="105">
        <v>7470000</v>
      </c>
      <c r="F127" s="105">
        <v>6595000</v>
      </c>
      <c r="G127" s="31"/>
      <c r="H127" s="31"/>
      <c r="I127" s="31"/>
      <c r="J127" s="31"/>
    </row>
    <row r="128" spans="2:10" ht="31.5">
      <c r="B128" s="53" t="s">
        <v>480</v>
      </c>
      <c r="C128" s="47" t="s">
        <v>481</v>
      </c>
      <c r="D128" s="47"/>
      <c r="E128" s="105">
        <f>E129</f>
        <v>1618461</v>
      </c>
      <c r="F128" s="105">
        <f>F129</f>
        <v>1618461</v>
      </c>
      <c r="G128" s="31"/>
      <c r="H128" s="31"/>
      <c r="I128" s="31"/>
      <c r="J128" s="31"/>
    </row>
    <row r="129" spans="2:10" ht="63">
      <c r="B129" s="45" t="s">
        <v>179</v>
      </c>
      <c r="C129" s="47" t="s">
        <v>481</v>
      </c>
      <c r="D129" s="47" t="s">
        <v>322</v>
      </c>
      <c r="E129" s="105">
        <v>1618461</v>
      </c>
      <c r="F129" s="105">
        <v>1618461</v>
      </c>
      <c r="G129" s="31"/>
      <c r="H129" s="31"/>
      <c r="I129" s="31"/>
      <c r="J129" s="31"/>
    </row>
    <row r="130" spans="2:10" ht="47.25">
      <c r="B130" s="142" t="s">
        <v>769</v>
      </c>
      <c r="C130" s="47" t="s">
        <v>613</v>
      </c>
      <c r="D130" s="47"/>
      <c r="E130" s="105">
        <f>E131</f>
        <v>1503035</v>
      </c>
      <c r="F130" s="105">
        <f>F131</f>
        <v>1503035</v>
      </c>
      <c r="G130" s="31"/>
      <c r="H130" s="31"/>
      <c r="I130" s="31"/>
      <c r="J130" s="31"/>
    </row>
    <row r="131" spans="2:10" ht="31.5">
      <c r="B131" s="45" t="s">
        <v>188</v>
      </c>
      <c r="C131" s="47" t="s">
        <v>613</v>
      </c>
      <c r="D131" s="47" t="s">
        <v>189</v>
      </c>
      <c r="E131" s="105">
        <v>1503035</v>
      </c>
      <c r="F131" s="105">
        <v>1503035</v>
      </c>
      <c r="G131" s="31"/>
      <c r="H131" s="31"/>
      <c r="I131" s="31"/>
      <c r="J131" s="31"/>
    </row>
    <row r="132" spans="2:10" ht="63">
      <c r="B132" s="64" t="s">
        <v>482</v>
      </c>
      <c r="C132" s="47" t="s">
        <v>483</v>
      </c>
      <c r="D132" s="47"/>
      <c r="E132" s="105">
        <f>E133</f>
        <v>2616857</v>
      </c>
      <c r="F132" s="105">
        <f>F133</f>
        <v>2616857</v>
      </c>
      <c r="G132" s="31"/>
      <c r="H132" s="31"/>
      <c r="I132" s="31"/>
      <c r="J132" s="31"/>
    </row>
    <row r="133" spans="2:10" ht="31.5">
      <c r="B133" s="45" t="s">
        <v>188</v>
      </c>
      <c r="C133" s="47" t="s">
        <v>483</v>
      </c>
      <c r="D133" s="47" t="s">
        <v>189</v>
      </c>
      <c r="E133" s="105">
        <v>2616857</v>
      </c>
      <c r="F133" s="105">
        <v>2616857</v>
      </c>
      <c r="G133" s="31"/>
      <c r="H133" s="31"/>
      <c r="I133" s="31"/>
      <c r="J133" s="31"/>
    </row>
    <row r="134" spans="2:10" ht="31.5">
      <c r="B134" s="53" t="s">
        <v>320</v>
      </c>
      <c r="C134" s="47" t="s">
        <v>484</v>
      </c>
      <c r="D134" s="47"/>
      <c r="E134" s="105">
        <f>E135+E136</f>
        <v>33765914</v>
      </c>
      <c r="F134" s="105">
        <f>F135+F136</f>
        <v>33976203</v>
      </c>
      <c r="G134" s="31"/>
      <c r="H134" s="31"/>
      <c r="I134" s="31"/>
      <c r="J134" s="31"/>
    </row>
    <row r="135" spans="2:10" ht="31.5">
      <c r="B135" s="45" t="s">
        <v>188</v>
      </c>
      <c r="C135" s="47" t="s">
        <v>484</v>
      </c>
      <c r="D135" s="47" t="s">
        <v>189</v>
      </c>
      <c r="E135" s="105">
        <v>28497072</v>
      </c>
      <c r="F135" s="105">
        <v>28707361</v>
      </c>
      <c r="G135" s="31"/>
      <c r="H135" s="31"/>
      <c r="I135" s="31"/>
      <c r="J135" s="31"/>
    </row>
    <row r="136" spans="2:10" ht="15.75">
      <c r="B136" s="45" t="s">
        <v>190</v>
      </c>
      <c r="C136" s="47" t="s">
        <v>484</v>
      </c>
      <c r="D136" s="47" t="s">
        <v>191</v>
      </c>
      <c r="E136" s="105">
        <v>5268842</v>
      </c>
      <c r="F136" s="105">
        <v>5268842</v>
      </c>
      <c r="G136" s="31"/>
      <c r="H136" s="31"/>
      <c r="I136" s="31"/>
      <c r="J136" s="31"/>
    </row>
    <row r="137" spans="2:10" ht="63">
      <c r="B137" s="45" t="s">
        <v>502</v>
      </c>
      <c r="C137" s="47" t="s">
        <v>503</v>
      </c>
      <c r="D137" s="47"/>
      <c r="E137" s="105">
        <f>E139+E141+E146</f>
        <v>18491485</v>
      </c>
      <c r="F137" s="105">
        <f>F139+F141+F146</f>
        <v>14190301</v>
      </c>
      <c r="G137" s="31"/>
      <c r="H137" s="31"/>
      <c r="I137" s="31"/>
      <c r="J137" s="31"/>
    </row>
    <row r="138" spans="2:10" ht="15.75">
      <c r="B138" s="45" t="s">
        <v>744</v>
      </c>
      <c r="C138" s="18" t="s">
        <v>747</v>
      </c>
      <c r="D138" s="47"/>
      <c r="E138" s="105">
        <f>E139</f>
        <v>4767429</v>
      </c>
      <c r="F138" s="105"/>
      <c r="G138" s="31"/>
      <c r="H138" s="31"/>
      <c r="I138" s="31"/>
      <c r="J138" s="31"/>
    </row>
    <row r="139" spans="2:10" ht="47.25">
      <c r="B139" s="45" t="s">
        <v>638</v>
      </c>
      <c r="C139" s="18" t="s">
        <v>718</v>
      </c>
      <c r="D139" s="18"/>
      <c r="E139" s="105">
        <f>E140</f>
        <v>4767429</v>
      </c>
      <c r="F139" s="105"/>
      <c r="G139" s="31"/>
      <c r="H139" s="31"/>
      <c r="I139" s="31"/>
      <c r="J139" s="31"/>
    </row>
    <row r="140" spans="2:10" ht="31.5">
      <c r="B140" s="45" t="s">
        <v>188</v>
      </c>
      <c r="C140" s="18" t="s">
        <v>718</v>
      </c>
      <c r="D140" s="18" t="s">
        <v>189</v>
      </c>
      <c r="E140" s="105">
        <v>4767429</v>
      </c>
      <c r="F140" s="105"/>
      <c r="G140" s="31"/>
      <c r="H140" s="31"/>
      <c r="I140" s="31"/>
      <c r="J140" s="31"/>
    </row>
    <row r="141" spans="2:10" ht="31.5">
      <c r="B141" s="45" t="s">
        <v>504</v>
      </c>
      <c r="C141" s="47" t="s">
        <v>505</v>
      </c>
      <c r="D141" s="47"/>
      <c r="E141" s="105">
        <f>E142</f>
        <v>13575056</v>
      </c>
      <c r="F141" s="105">
        <f>F142</f>
        <v>14041301</v>
      </c>
      <c r="G141" s="31"/>
      <c r="H141" s="31"/>
      <c r="I141" s="31"/>
      <c r="J141" s="31"/>
    </row>
    <row r="142" spans="2:10" ht="31.5">
      <c r="B142" s="53" t="s">
        <v>320</v>
      </c>
      <c r="C142" s="47" t="s">
        <v>506</v>
      </c>
      <c r="D142" s="47"/>
      <c r="E142" s="105">
        <f>E143+E144+E145</f>
        <v>13575056</v>
      </c>
      <c r="F142" s="105">
        <f>F143+F144+F145</f>
        <v>14041301</v>
      </c>
      <c r="G142" s="31"/>
      <c r="H142" s="31"/>
      <c r="I142" s="31"/>
      <c r="J142" s="31"/>
    </row>
    <row r="143" spans="2:10" ht="63">
      <c r="B143" s="45" t="s">
        <v>179</v>
      </c>
      <c r="C143" s="47" t="s">
        <v>506</v>
      </c>
      <c r="D143" s="47" t="s">
        <v>180</v>
      </c>
      <c r="E143" s="105">
        <v>12291245</v>
      </c>
      <c r="F143" s="105">
        <v>12757490</v>
      </c>
      <c r="G143" s="31"/>
      <c r="H143" s="31"/>
      <c r="I143" s="31"/>
      <c r="J143" s="31"/>
    </row>
    <row r="144" spans="2:10" ht="31.5">
      <c r="B144" s="45" t="s">
        <v>188</v>
      </c>
      <c r="C144" s="47" t="s">
        <v>506</v>
      </c>
      <c r="D144" s="47" t="s">
        <v>189</v>
      </c>
      <c r="E144" s="105">
        <v>1224531</v>
      </c>
      <c r="F144" s="105">
        <v>1224531</v>
      </c>
      <c r="G144" s="31"/>
      <c r="H144" s="31"/>
      <c r="I144" s="31"/>
      <c r="J144" s="31"/>
    </row>
    <row r="145" spans="2:10" ht="15.75">
      <c r="B145" s="45" t="s">
        <v>190</v>
      </c>
      <c r="C145" s="47" t="s">
        <v>506</v>
      </c>
      <c r="D145" s="47" t="s">
        <v>191</v>
      </c>
      <c r="E145" s="105">
        <v>59280</v>
      </c>
      <c r="F145" s="105">
        <v>59280</v>
      </c>
      <c r="G145" s="31"/>
      <c r="H145" s="31"/>
      <c r="I145" s="31"/>
      <c r="J145" s="31"/>
    </row>
    <row r="146" spans="2:10" ht="31.5">
      <c r="B146" s="45" t="s">
        <v>507</v>
      </c>
      <c r="C146" s="47" t="s">
        <v>508</v>
      </c>
      <c r="D146" s="47"/>
      <c r="E146" s="105">
        <f>E147</f>
        <v>149000</v>
      </c>
      <c r="F146" s="105">
        <f>F147</f>
        <v>149000</v>
      </c>
      <c r="G146" s="31"/>
      <c r="H146" s="31"/>
      <c r="I146" s="31"/>
      <c r="J146" s="31"/>
    </row>
    <row r="147" spans="2:10" ht="15.75">
      <c r="B147" s="45" t="s">
        <v>509</v>
      </c>
      <c r="C147" s="47" t="s">
        <v>510</v>
      </c>
      <c r="D147" s="47"/>
      <c r="E147" s="105">
        <f>E148</f>
        <v>149000</v>
      </c>
      <c r="F147" s="105">
        <f>F148</f>
        <v>149000</v>
      </c>
      <c r="G147" s="31"/>
      <c r="H147" s="31"/>
      <c r="I147" s="31"/>
      <c r="J147" s="31"/>
    </row>
    <row r="148" spans="2:10" ht="31.5">
      <c r="B148" s="45" t="s">
        <v>188</v>
      </c>
      <c r="C148" s="47" t="s">
        <v>510</v>
      </c>
      <c r="D148" s="47" t="s">
        <v>189</v>
      </c>
      <c r="E148" s="105">
        <v>149000</v>
      </c>
      <c r="F148" s="105">
        <v>149000</v>
      </c>
      <c r="G148" s="31"/>
      <c r="H148" s="31"/>
      <c r="I148" s="31"/>
      <c r="J148" s="31"/>
    </row>
    <row r="149" spans="2:10" ht="31.5">
      <c r="B149" s="48" t="s">
        <v>376</v>
      </c>
      <c r="C149" s="52" t="s">
        <v>377</v>
      </c>
      <c r="D149" s="52"/>
      <c r="E149" s="109">
        <f>E150</f>
        <v>1113399</v>
      </c>
      <c r="F149" s="109">
        <f>F150</f>
        <v>1113399</v>
      </c>
      <c r="G149" s="31"/>
      <c r="H149" s="31"/>
      <c r="I149" s="31"/>
      <c r="J149" s="31"/>
    </row>
    <row r="150" spans="2:10" ht="47.25">
      <c r="B150" s="45" t="s">
        <v>378</v>
      </c>
      <c r="C150" s="47" t="s">
        <v>379</v>
      </c>
      <c r="D150" s="47"/>
      <c r="E150" s="105">
        <f>E151</f>
        <v>1113399</v>
      </c>
      <c r="F150" s="105">
        <f>F151</f>
        <v>1113399</v>
      </c>
      <c r="G150" s="31"/>
      <c r="H150" s="31"/>
      <c r="I150" s="31"/>
      <c r="J150" s="31"/>
    </row>
    <row r="151" spans="2:10" ht="47.25">
      <c r="B151" s="45" t="s">
        <v>380</v>
      </c>
      <c r="C151" s="47" t="s">
        <v>381</v>
      </c>
      <c r="D151" s="47"/>
      <c r="E151" s="105">
        <f>E152+E154</f>
        <v>1113399</v>
      </c>
      <c r="F151" s="105">
        <f>F152+F154</f>
        <v>1113399</v>
      </c>
      <c r="G151" s="31"/>
      <c r="H151" s="31"/>
      <c r="I151" s="31"/>
      <c r="J151" s="31"/>
    </row>
    <row r="152" spans="2:10" ht="63">
      <c r="B152" s="115" t="s">
        <v>628</v>
      </c>
      <c r="C152" s="128" t="s">
        <v>629</v>
      </c>
      <c r="D152" s="128"/>
      <c r="E152" s="117">
        <f>E153</f>
        <v>510000</v>
      </c>
      <c r="F152" s="117">
        <f>F153</f>
        <v>510000</v>
      </c>
      <c r="G152" s="31"/>
      <c r="H152" s="31"/>
      <c r="I152" s="31"/>
      <c r="J152" s="31"/>
    </row>
    <row r="153" spans="2:10" ht="31.5">
      <c r="B153" s="115" t="s">
        <v>350</v>
      </c>
      <c r="C153" s="128" t="s">
        <v>629</v>
      </c>
      <c r="D153" s="128" t="s">
        <v>351</v>
      </c>
      <c r="E153" s="117">
        <v>510000</v>
      </c>
      <c r="F153" s="117">
        <v>510000</v>
      </c>
      <c r="G153" s="31"/>
      <c r="H153" s="31"/>
      <c r="I153" s="31"/>
      <c r="J153" s="31"/>
    </row>
    <row r="154" spans="2:10" ht="31.5">
      <c r="B154" s="45" t="s">
        <v>382</v>
      </c>
      <c r="C154" s="47" t="s">
        <v>383</v>
      </c>
      <c r="D154" s="47"/>
      <c r="E154" s="105">
        <f>E155</f>
        <v>603399</v>
      </c>
      <c r="F154" s="105">
        <f>F155</f>
        <v>603399</v>
      </c>
      <c r="G154" s="31"/>
      <c r="H154" s="31"/>
      <c r="I154" s="31"/>
      <c r="J154" s="31"/>
    </row>
    <row r="155" spans="2:10" ht="31.5">
      <c r="B155" s="45" t="s">
        <v>188</v>
      </c>
      <c r="C155" s="47" t="s">
        <v>383</v>
      </c>
      <c r="D155" s="47" t="s">
        <v>189</v>
      </c>
      <c r="E155" s="105">
        <v>603399</v>
      </c>
      <c r="F155" s="105">
        <v>603399</v>
      </c>
      <c r="G155" s="31"/>
      <c r="H155" s="31"/>
      <c r="I155" s="31"/>
      <c r="J155" s="31"/>
    </row>
    <row r="156" spans="2:10" ht="47.25">
      <c r="B156" s="48" t="s">
        <v>589</v>
      </c>
      <c r="C156" s="52" t="s">
        <v>367</v>
      </c>
      <c r="D156" s="52"/>
      <c r="E156" s="109">
        <f>E157+E169</f>
        <v>56664798</v>
      </c>
      <c r="F156" s="109">
        <f>F157+F169</f>
        <v>1788206</v>
      </c>
      <c r="G156" s="31"/>
      <c r="H156" s="31"/>
      <c r="I156" s="31"/>
      <c r="J156" s="31"/>
    </row>
    <row r="157" spans="2:10" ht="94.5">
      <c r="B157" s="53" t="s">
        <v>593</v>
      </c>
      <c r="C157" s="47" t="s">
        <v>369</v>
      </c>
      <c r="D157" s="47"/>
      <c r="E157" s="105">
        <f>E158+E161+E166</f>
        <v>56333709</v>
      </c>
      <c r="F157" s="105">
        <f>F158+F161+F166</f>
        <v>1457117</v>
      </c>
      <c r="G157" s="31"/>
      <c r="H157" s="31"/>
      <c r="I157" s="31"/>
      <c r="J157" s="31"/>
    </row>
    <row r="158" spans="2:10" ht="31.5">
      <c r="B158" s="53" t="s">
        <v>424</v>
      </c>
      <c r="C158" s="47" t="s">
        <v>425</v>
      </c>
      <c r="D158" s="47"/>
      <c r="E158" s="105">
        <f>E159</f>
        <v>701000</v>
      </c>
      <c r="F158" s="105">
        <f>F159</f>
        <v>701000</v>
      </c>
      <c r="G158" s="31"/>
      <c r="H158" s="31"/>
      <c r="I158" s="31"/>
      <c r="J158" s="31"/>
    </row>
    <row r="159" spans="2:10" ht="31.5">
      <c r="B159" s="63" t="s">
        <v>426</v>
      </c>
      <c r="C159" s="47" t="s">
        <v>427</v>
      </c>
      <c r="D159" s="47"/>
      <c r="E159" s="105">
        <f>E160</f>
        <v>701000</v>
      </c>
      <c r="F159" s="105">
        <f>F160</f>
        <v>701000</v>
      </c>
      <c r="G159" s="31"/>
      <c r="H159" s="31"/>
      <c r="I159" s="31"/>
      <c r="J159" s="31"/>
    </row>
    <row r="160" spans="2:10" ht="15.75">
      <c r="B160" s="53" t="s">
        <v>409</v>
      </c>
      <c r="C160" s="47" t="s">
        <v>427</v>
      </c>
      <c r="D160" s="47" t="s">
        <v>410</v>
      </c>
      <c r="E160" s="105">
        <v>701000</v>
      </c>
      <c r="F160" s="105">
        <v>701000</v>
      </c>
      <c r="G160" s="31"/>
      <c r="H160" s="31"/>
      <c r="I160" s="31"/>
      <c r="J160" s="31"/>
    </row>
    <row r="161" spans="2:10" ht="31.5">
      <c r="B161" s="57" t="s">
        <v>370</v>
      </c>
      <c r="C161" s="18" t="s">
        <v>371</v>
      </c>
      <c r="D161" s="18"/>
      <c r="E161" s="105">
        <f>E164+E162</f>
        <v>1047546</v>
      </c>
      <c r="F161" s="105">
        <f>F164+F162</f>
        <v>756117</v>
      </c>
      <c r="G161" s="31"/>
      <c r="H161" s="31"/>
      <c r="I161" s="31"/>
      <c r="J161" s="31"/>
    </row>
    <row r="162" spans="2:10" ht="47.25">
      <c r="B162" s="115" t="s">
        <v>668</v>
      </c>
      <c r="C162" s="116" t="s">
        <v>623</v>
      </c>
      <c r="D162" s="116"/>
      <c r="E162" s="105">
        <f>E163</f>
        <v>733282</v>
      </c>
      <c r="F162" s="105">
        <f>F163</f>
        <v>529282</v>
      </c>
      <c r="G162" s="31"/>
      <c r="H162" s="31"/>
      <c r="I162" s="31"/>
      <c r="J162" s="31"/>
    </row>
    <row r="163" spans="2:10" ht="31.5">
      <c r="B163" s="115" t="s">
        <v>188</v>
      </c>
      <c r="C163" s="116" t="s">
        <v>623</v>
      </c>
      <c r="D163" s="116" t="s">
        <v>189</v>
      </c>
      <c r="E163" s="105">
        <v>733282</v>
      </c>
      <c r="F163" s="105">
        <v>529282</v>
      </c>
      <c r="G163" s="31"/>
      <c r="H163" s="31"/>
      <c r="I163" s="31"/>
      <c r="J163" s="31"/>
    </row>
    <row r="164" spans="2:10" ht="63">
      <c r="B164" s="115" t="s">
        <v>750</v>
      </c>
      <c r="C164" s="18" t="s">
        <v>372</v>
      </c>
      <c r="D164" s="18"/>
      <c r="E164" s="105">
        <f>E165</f>
        <v>314264</v>
      </c>
      <c r="F164" s="105">
        <f>F165</f>
        <v>226835</v>
      </c>
      <c r="G164" s="31"/>
      <c r="H164" s="31"/>
      <c r="I164" s="31"/>
      <c r="J164" s="31"/>
    </row>
    <row r="165" spans="2:10" ht="31.5">
      <c r="B165" s="45" t="s">
        <v>188</v>
      </c>
      <c r="C165" s="18" t="s">
        <v>372</v>
      </c>
      <c r="D165" s="18" t="s">
        <v>189</v>
      </c>
      <c r="E165" s="105">
        <v>314264</v>
      </c>
      <c r="F165" s="105">
        <v>226835</v>
      </c>
      <c r="G165" s="31"/>
      <c r="H165" s="31"/>
      <c r="I165" s="31"/>
      <c r="J165" s="31"/>
    </row>
    <row r="166" spans="2:10" ht="15.75">
      <c r="B166" s="194" t="s">
        <v>767</v>
      </c>
      <c r="C166" s="18" t="s">
        <v>632</v>
      </c>
      <c r="D166" s="18"/>
      <c r="E166" s="99">
        <f>E167</f>
        <v>54585163</v>
      </c>
      <c r="F166" s="99"/>
      <c r="G166" s="31"/>
      <c r="H166" s="31"/>
      <c r="I166" s="31"/>
      <c r="J166" s="31"/>
    </row>
    <row r="167" spans="2:10" ht="47.25">
      <c r="B167" s="115" t="s">
        <v>748</v>
      </c>
      <c r="C167" s="18" t="s">
        <v>633</v>
      </c>
      <c r="D167" s="18"/>
      <c r="E167" s="99">
        <f>E168</f>
        <v>54585163</v>
      </c>
      <c r="F167" s="99"/>
      <c r="G167" s="31"/>
      <c r="H167" s="31"/>
      <c r="I167" s="31"/>
      <c r="J167" s="31"/>
    </row>
    <row r="168" spans="2:10" ht="31.5">
      <c r="B168" s="45" t="s">
        <v>350</v>
      </c>
      <c r="C168" s="18" t="s">
        <v>633</v>
      </c>
      <c r="D168" s="18" t="s">
        <v>351</v>
      </c>
      <c r="E168" s="97">
        <v>54585163</v>
      </c>
      <c r="F168" s="99"/>
      <c r="G168" s="31"/>
      <c r="H168" s="31"/>
      <c r="I168" s="31"/>
      <c r="J168" s="31"/>
    </row>
    <row r="169" spans="2:10" ht="78.75">
      <c r="B169" s="45" t="s">
        <v>591</v>
      </c>
      <c r="C169" s="47" t="s">
        <v>392</v>
      </c>
      <c r="D169" s="47"/>
      <c r="E169" s="105">
        <f>E170</f>
        <v>331089</v>
      </c>
      <c r="F169" s="105">
        <f>F170</f>
        <v>331089</v>
      </c>
      <c r="G169" s="31"/>
      <c r="H169" s="31"/>
      <c r="I169" s="31"/>
      <c r="J169" s="31"/>
    </row>
    <row r="170" spans="2:10" ht="63">
      <c r="B170" s="45" t="s">
        <v>393</v>
      </c>
      <c r="C170" s="47" t="s">
        <v>394</v>
      </c>
      <c r="D170" s="47"/>
      <c r="E170" s="105">
        <f>E171+E173</f>
        <v>331089</v>
      </c>
      <c r="F170" s="105">
        <f>F171+F173</f>
        <v>331089</v>
      </c>
      <c r="G170" s="31"/>
      <c r="H170" s="31"/>
      <c r="I170" s="31"/>
      <c r="J170" s="31"/>
    </row>
    <row r="171" spans="2:10" ht="31.5">
      <c r="B171" s="45" t="s">
        <v>766</v>
      </c>
      <c r="C171" s="47" t="s">
        <v>400</v>
      </c>
      <c r="D171" s="47"/>
      <c r="E171" s="105">
        <f>E172</f>
        <v>212579</v>
      </c>
      <c r="F171" s="105">
        <f>F172</f>
        <v>212579</v>
      </c>
      <c r="G171" s="31"/>
      <c r="H171" s="31"/>
      <c r="I171" s="31"/>
      <c r="J171" s="31"/>
    </row>
    <row r="172" spans="2:10" ht="31.5">
      <c r="B172" s="45" t="s">
        <v>188</v>
      </c>
      <c r="C172" s="47" t="s">
        <v>400</v>
      </c>
      <c r="D172" s="47" t="s">
        <v>189</v>
      </c>
      <c r="E172" s="105">
        <v>212579</v>
      </c>
      <c r="F172" s="105">
        <v>212579</v>
      </c>
      <c r="G172" s="31"/>
      <c r="H172" s="31"/>
      <c r="I172" s="31"/>
      <c r="J172" s="31"/>
    </row>
    <row r="173" spans="2:10" ht="15.75">
      <c r="B173" s="45" t="s">
        <v>395</v>
      </c>
      <c r="C173" s="47" t="s">
        <v>396</v>
      </c>
      <c r="D173" s="47"/>
      <c r="E173" s="105">
        <f>E174</f>
        <v>118510</v>
      </c>
      <c r="F173" s="105">
        <f>F174</f>
        <v>118510</v>
      </c>
      <c r="G173" s="31"/>
      <c r="H173" s="31"/>
      <c r="I173" s="31"/>
      <c r="J173" s="31"/>
    </row>
    <row r="174" spans="2:10" ht="31.5">
      <c r="B174" s="45" t="s">
        <v>188</v>
      </c>
      <c r="C174" s="47" t="s">
        <v>396</v>
      </c>
      <c r="D174" s="47" t="s">
        <v>189</v>
      </c>
      <c r="E174" s="105">
        <v>118510</v>
      </c>
      <c r="F174" s="105">
        <v>118510</v>
      </c>
      <c r="G174" s="31"/>
      <c r="H174" s="31"/>
      <c r="I174" s="31"/>
      <c r="J174" s="31"/>
    </row>
    <row r="175" spans="2:10" ht="63">
      <c r="B175" s="48" t="s">
        <v>512</v>
      </c>
      <c r="C175" s="52" t="s">
        <v>513</v>
      </c>
      <c r="D175" s="52"/>
      <c r="E175" s="109">
        <f>E176+E180+E184</f>
        <v>2037571</v>
      </c>
      <c r="F175" s="109">
        <f>F176+F180+F184</f>
        <v>2037571</v>
      </c>
      <c r="G175" s="31"/>
      <c r="H175" s="31"/>
      <c r="I175" s="31"/>
      <c r="J175" s="31"/>
    </row>
    <row r="176" spans="2:10" ht="94.5">
      <c r="B176" s="45" t="s">
        <v>538</v>
      </c>
      <c r="C176" s="47" t="s">
        <v>539</v>
      </c>
      <c r="D176" s="47"/>
      <c r="E176" s="105">
        <f aca="true" t="shared" si="0" ref="E176:F178">E177</f>
        <v>173282</v>
      </c>
      <c r="F176" s="105">
        <f t="shared" si="0"/>
        <v>173282</v>
      </c>
      <c r="G176" s="31"/>
      <c r="H176" s="31"/>
      <c r="I176" s="31"/>
      <c r="J176" s="31"/>
    </row>
    <row r="177" spans="2:10" ht="31.5">
      <c r="B177" s="45" t="s">
        <v>540</v>
      </c>
      <c r="C177" s="47" t="s">
        <v>541</v>
      </c>
      <c r="D177" s="47"/>
      <c r="E177" s="105">
        <f t="shared" si="0"/>
        <v>173282</v>
      </c>
      <c r="F177" s="105">
        <f t="shared" si="0"/>
        <v>173282</v>
      </c>
      <c r="G177" s="31"/>
      <c r="H177" s="31"/>
      <c r="I177" s="31"/>
      <c r="J177" s="31"/>
    </row>
    <row r="178" spans="2:10" ht="15.75">
      <c r="B178" s="45" t="s">
        <v>542</v>
      </c>
      <c r="C178" s="47" t="s">
        <v>543</v>
      </c>
      <c r="D178" s="52"/>
      <c r="E178" s="105">
        <f t="shared" si="0"/>
        <v>173282</v>
      </c>
      <c r="F178" s="105">
        <f t="shared" si="0"/>
        <v>173282</v>
      </c>
      <c r="G178" s="31"/>
      <c r="H178" s="31"/>
      <c r="I178" s="31"/>
      <c r="J178" s="31"/>
    </row>
    <row r="179" spans="2:10" ht="31.5">
      <c r="B179" s="45" t="s">
        <v>188</v>
      </c>
      <c r="C179" s="47" t="s">
        <v>543</v>
      </c>
      <c r="D179" s="47" t="s">
        <v>189</v>
      </c>
      <c r="E179" s="105">
        <v>173282</v>
      </c>
      <c r="F179" s="105">
        <v>173282</v>
      </c>
      <c r="G179" s="31"/>
      <c r="H179" s="31"/>
      <c r="I179" s="31"/>
      <c r="J179" s="31"/>
    </row>
    <row r="180" spans="2:10" ht="94.5">
      <c r="B180" s="45" t="s">
        <v>574</v>
      </c>
      <c r="C180" s="47" t="s">
        <v>575</v>
      </c>
      <c r="D180" s="47"/>
      <c r="E180" s="105">
        <f aca="true" t="shared" si="1" ref="E180:F182">E181</f>
        <v>247000</v>
      </c>
      <c r="F180" s="105">
        <f t="shared" si="1"/>
        <v>247000</v>
      </c>
      <c r="G180" s="31"/>
      <c r="H180" s="31"/>
      <c r="I180" s="31"/>
      <c r="J180" s="31"/>
    </row>
    <row r="181" spans="2:10" ht="47.25">
      <c r="B181" s="45" t="s">
        <v>576</v>
      </c>
      <c r="C181" s="47" t="s">
        <v>577</v>
      </c>
      <c r="D181" s="47"/>
      <c r="E181" s="105">
        <f t="shared" si="1"/>
        <v>247000</v>
      </c>
      <c r="F181" s="105">
        <f t="shared" si="1"/>
        <v>247000</v>
      </c>
      <c r="G181" s="31"/>
      <c r="H181" s="31"/>
      <c r="I181" s="31"/>
      <c r="J181" s="31"/>
    </row>
    <row r="182" spans="2:10" ht="63">
      <c r="B182" s="45" t="s">
        <v>578</v>
      </c>
      <c r="C182" s="47" t="s">
        <v>579</v>
      </c>
      <c r="D182" s="47"/>
      <c r="E182" s="105">
        <f t="shared" si="1"/>
        <v>247000</v>
      </c>
      <c r="F182" s="105">
        <f t="shared" si="1"/>
        <v>247000</v>
      </c>
      <c r="G182" s="31"/>
      <c r="H182" s="31"/>
      <c r="I182" s="31"/>
      <c r="J182" s="31"/>
    </row>
    <row r="183" spans="2:10" ht="31.5">
      <c r="B183" s="45" t="s">
        <v>188</v>
      </c>
      <c r="C183" s="47" t="s">
        <v>579</v>
      </c>
      <c r="D183" s="47" t="s">
        <v>189</v>
      </c>
      <c r="E183" s="105">
        <v>247000</v>
      </c>
      <c r="F183" s="105">
        <v>247000</v>
      </c>
      <c r="G183" s="31"/>
      <c r="H183" s="31"/>
      <c r="I183" s="31"/>
      <c r="J183" s="31"/>
    </row>
    <row r="184" spans="2:10" ht="78.75">
      <c r="B184" s="45" t="s">
        <v>514</v>
      </c>
      <c r="C184" s="47" t="s">
        <v>515</v>
      </c>
      <c r="D184" s="47"/>
      <c r="E184" s="105">
        <f>E185</f>
        <v>1617289</v>
      </c>
      <c r="F184" s="105">
        <f>F185</f>
        <v>1617289</v>
      </c>
      <c r="G184" s="31"/>
      <c r="H184" s="31"/>
      <c r="I184" s="31"/>
      <c r="J184" s="31"/>
    </row>
    <row r="185" spans="2:10" ht="31.5">
      <c r="B185" s="45" t="s">
        <v>516</v>
      </c>
      <c r="C185" s="47" t="s">
        <v>517</v>
      </c>
      <c r="D185" s="47"/>
      <c r="E185" s="105">
        <f>E186+E189</f>
        <v>1617289</v>
      </c>
      <c r="F185" s="105">
        <f>F186+F189</f>
        <v>1617289</v>
      </c>
      <c r="G185" s="31"/>
      <c r="H185" s="31"/>
      <c r="I185" s="31"/>
      <c r="J185" s="31"/>
    </row>
    <row r="186" spans="2:10" ht="31.5">
      <c r="B186" s="53" t="s">
        <v>320</v>
      </c>
      <c r="C186" s="47" t="s">
        <v>519</v>
      </c>
      <c r="D186" s="52"/>
      <c r="E186" s="105">
        <f>E187+E188</f>
        <v>874421</v>
      </c>
      <c r="F186" s="105">
        <f>F187+F188</f>
        <v>874421</v>
      </c>
      <c r="G186" s="31"/>
      <c r="H186" s="31"/>
      <c r="I186" s="31"/>
      <c r="J186" s="31"/>
    </row>
    <row r="187" spans="2:10" ht="63">
      <c r="B187" s="45" t="s">
        <v>179</v>
      </c>
      <c r="C187" s="47" t="s">
        <v>519</v>
      </c>
      <c r="D187" s="47" t="s">
        <v>180</v>
      </c>
      <c r="E187" s="105">
        <v>358853</v>
      </c>
      <c r="F187" s="105">
        <v>358853</v>
      </c>
      <c r="G187" s="31"/>
      <c r="H187" s="31"/>
      <c r="I187" s="31"/>
      <c r="J187" s="31"/>
    </row>
    <row r="188" spans="2:10" ht="31.5">
      <c r="B188" s="45" t="s">
        <v>188</v>
      </c>
      <c r="C188" s="47" t="s">
        <v>519</v>
      </c>
      <c r="D188" s="47" t="s">
        <v>189</v>
      </c>
      <c r="E188" s="105">
        <v>515568</v>
      </c>
      <c r="F188" s="105">
        <v>515568</v>
      </c>
      <c r="G188" s="31"/>
      <c r="H188" s="31"/>
      <c r="I188" s="31"/>
      <c r="J188" s="31"/>
    </row>
    <row r="189" spans="2:10" ht="31.5">
      <c r="B189" s="67" t="s">
        <v>520</v>
      </c>
      <c r="C189" s="23" t="s">
        <v>521</v>
      </c>
      <c r="D189" s="47"/>
      <c r="E189" s="105">
        <f>E190+E191</f>
        <v>742868</v>
      </c>
      <c r="F189" s="105">
        <f>F190+F191</f>
        <v>742868</v>
      </c>
      <c r="G189" s="31"/>
      <c r="H189" s="31"/>
      <c r="I189" s="31"/>
      <c r="J189" s="31"/>
    </row>
    <row r="190" spans="2:10" ht="31.5">
      <c r="B190" s="45" t="s">
        <v>188</v>
      </c>
      <c r="C190" s="23" t="s">
        <v>521</v>
      </c>
      <c r="D190" s="47" t="s">
        <v>189</v>
      </c>
      <c r="E190" s="105">
        <v>310105</v>
      </c>
      <c r="F190" s="105">
        <v>310105</v>
      </c>
      <c r="G190" s="31"/>
      <c r="H190" s="31"/>
      <c r="I190" s="31"/>
      <c r="J190" s="31"/>
    </row>
    <row r="191" spans="2:10" ht="15.75">
      <c r="B191" s="53" t="s">
        <v>409</v>
      </c>
      <c r="C191" s="23" t="s">
        <v>521</v>
      </c>
      <c r="D191" s="47" t="s">
        <v>410</v>
      </c>
      <c r="E191" s="105">
        <v>432763</v>
      </c>
      <c r="F191" s="105">
        <v>432763</v>
      </c>
      <c r="G191" s="31"/>
      <c r="H191" s="31"/>
      <c r="I191" s="31"/>
      <c r="J191" s="31"/>
    </row>
    <row r="192" spans="2:10" ht="31.5">
      <c r="B192" s="48" t="s">
        <v>582</v>
      </c>
      <c r="C192" s="52" t="s">
        <v>203</v>
      </c>
      <c r="D192" s="52"/>
      <c r="E192" s="109">
        <f aca="true" t="shared" si="2" ref="E192:F195">E193</f>
        <v>25000</v>
      </c>
      <c r="F192" s="109">
        <f t="shared" si="2"/>
        <v>25000</v>
      </c>
      <c r="G192" s="31"/>
      <c r="H192" s="31"/>
      <c r="I192" s="31"/>
      <c r="J192" s="31"/>
    </row>
    <row r="193" spans="2:10" ht="63">
      <c r="B193" s="45" t="s">
        <v>583</v>
      </c>
      <c r="C193" s="47" t="s">
        <v>205</v>
      </c>
      <c r="D193" s="52"/>
      <c r="E193" s="105">
        <f t="shared" si="2"/>
        <v>25000</v>
      </c>
      <c r="F193" s="105">
        <f t="shared" si="2"/>
        <v>25000</v>
      </c>
      <c r="G193" s="31"/>
      <c r="H193" s="31"/>
      <c r="I193" s="31"/>
      <c r="J193" s="31"/>
    </row>
    <row r="194" spans="2:10" ht="47.25">
      <c r="B194" s="45" t="s">
        <v>206</v>
      </c>
      <c r="C194" s="47" t="s">
        <v>207</v>
      </c>
      <c r="D194" s="52"/>
      <c r="E194" s="105">
        <f t="shared" si="2"/>
        <v>25000</v>
      </c>
      <c r="F194" s="105">
        <f t="shared" si="2"/>
        <v>25000</v>
      </c>
      <c r="G194" s="31"/>
      <c r="H194" s="31"/>
      <c r="I194" s="31"/>
      <c r="J194" s="31"/>
    </row>
    <row r="195" spans="2:10" ht="31.5">
      <c r="B195" s="45" t="s">
        <v>208</v>
      </c>
      <c r="C195" s="47" t="s">
        <v>209</v>
      </c>
      <c r="D195" s="52"/>
      <c r="E195" s="105">
        <f t="shared" si="2"/>
        <v>25000</v>
      </c>
      <c r="F195" s="105">
        <f t="shared" si="2"/>
        <v>25000</v>
      </c>
      <c r="G195" s="31"/>
      <c r="H195" s="31"/>
      <c r="I195" s="31"/>
      <c r="J195" s="31"/>
    </row>
    <row r="196" spans="2:10" ht="31.5">
      <c r="B196" s="45" t="s">
        <v>188</v>
      </c>
      <c r="C196" s="47" t="s">
        <v>209</v>
      </c>
      <c r="D196" s="47" t="s">
        <v>189</v>
      </c>
      <c r="E196" s="105">
        <v>25000</v>
      </c>
      <c r="F196" s="105">
        <v>25000</v>
      </c>
      <c r="G196" s="31"/>
      <c r="H196" s="31"/>
      <c r="I196" s="31"/>
      <c r="J196" s="31"/>
    </row>
    <row r="197" spans="2:10" ht="31.5">
      <c r="B197" s="48" t="s">
        <v>292</v>
      </c>
      <c r="C197" s="52" t="s">
        <v>211</v>
      </c>
      <c r="D197" s="52"/>
      <c r="E197" s="109">
        <f>E198</f>
        <v>333676</v>
      </c>
      <c r="F197" s="109">
        <f>F198</f>
        <v>333676</v>
      </c>
      <c r="G197" s="31"/>
      <c r="H197" s="31"/>
      <c r="I197" s="31"/>
      <c r="J197" s="31"/>
    </row>
    <row r="198" spans="2:10" ht="78.75">
      <c r="B198" s="45" t="s">
        <v>293</v>
      </c>
      <c r="C198" s="47" t="s">
        <v>213</v>
      </c>
      <c r="D198" s="47"/>
      <c r="E198" s="105">
        <f>E199+E202</f>
        <v>333676</v>
      </c>
      <c r="F198" s="105">
        <f>F199+F202</f>
        <v>333676</v>
      </c>
      <c r="G198" s="31"/>
      <c r="H198" s="31"/>
      <c r="I198" s="31"/>
      <c r="J198" s="31"/>
    </row>
    <row r="199" spans="2:10" ht="47.25">
      <c r="B199" s="45" t="s">
        <v>214</v>
      </c>
      <c r="C199" s="47" t="s">
        <v>215</v>
      </c>
      <c r="D199" s="47"/>
      <c r="E199" s="105">
        <f>E200</f>
        <v>283676</v>
      </c>
      <c r="F199" s="105">
        <f>F200</f>
        <v>283676</v>
      </c>
      <c r="G199" s="31"/>
      <c r="H199" s="31"/>
      <c r="I199" s="31"/>
      <c r="J199" s="31"/>
    </row>
    <row r="200" spans="2:10" ht="31.5">
      <c r="B200" s="44" t="s">
        <v>216</v>
      </c>
      <c r="C200" s="47" t="s">
        <v>217</v>
      </c>
      <c r="D200" s="47"/>
      <c r="E200" s="105">
        <f>E201</f>
        <v>283676</v>
      </c>
      <c r="F200" s="105">
        <f>F201</f>
        <v>283676</v>
      </c>
      <c r="G200" s="31"/>
      <c r="H200" s="31"/>
      <c r="I200" s="31"/>
      <c r="J200" s="31"/>
    </row>
    <row r="201" spans="2:10" ht="63">
      <c r="B201" s="45" t="s">
        <v>179</v>
      </c>
      <c r="C201" s="47" t="s">
        <v>217</v>
      </c>
      <c r="D201" s="47" t="s">
        <v>180</v>
      </c>
      <c r="E201" s="105">
        <v>283676</v>
      </c>
      <c r="F201" s="105">
        <v>283676</v>
      </c>
      <c r="G201" s="31"/>
      <c r="H201" s="31"/>
      <c r="I201" s="31"/>
      <c r="J201" s="31"/>
    </row>
    <row r="202" spans="2:10" ht="15.75">
      <c r="B202" s="45" t="s">
        <v>294</v>
      </c>
      <c r="C202" s="47" t="s">
        <v>295</v>
      </c>
      <c r="D202" s="47"/>
      <c r="E202" s="105">
        <f>E203</f>
        <v>50000</v>
      </c>
      <c r="F202" s="105">
        <f>F203</f>
        <v>50000</v>
      </c>
      <c r="G202" s="31"/>
      <c r="H202" s="31"/>
      <c r="I202" s="31"/>
      <c r="J202" s="31"/>
    </row>
    <row r="203" spans="2:10" ht="31.5">
      <c r="B203" s="45" t="s">
        <v>296</v>
      </c>
      <c r="C203" s="47" t="s">
        <v>297</v>
      </c>
      <c r="D203" s="47"/>
      <c r="E203" s="105">
        <f>E204</f>
        <v>50000</v>
      </c>
      <c r="F203" s="105">
        <f>F204</f>
        <v>50000</v>
      </c>
      <c r="G203" s="31"/>
      <c r="H203" s="31"/>
      <c r="I203" s="31"/>
      <c r="J203" s="31"/>
    </row>
    <row r="204" spans="2:10" ht="31.5">
      <c r="B204" s="45" t="s">
        <v>188</v>
      </c>
      <c r="C204" s="47" t="s">
        <v>297</v>
      </c>
      <c r="D204" s="47" t="s">
        <v>189</v>
      </c>
      <c r="E204" s="105">
        <v>50000</v>
      </c>
      <c r="F204" s="105">
        <v>50000</v>
      </c>
      <c r="G204" s="31"/>
      <c r="H204" s="31"/>
      <c r="I204" s="31"/>
      <c r="J204" s="31"/>
    </row>
    <row r="205" spans="2:10" ht="63">
      <c r="B205" s="38" t="s">
        <v>298</v>
      </c>
      <c r="C205" s="52" t="s">
        <v>299</v>
      </c>
      <c r="D205" s="52"/>
      <c r="E205" s="109">
        <f>E206+E212</f>
        <v>11735920</v>
      </c>
      <c r="F205" s="109">
        <f>F206+F212</f>
        <v>11735920</v>
      </c>
      <c r="G205" s="31"/>
      <c r="H205" s="31"/>
      <c r="I205" s="31"/>
      <c r="J205" s="31"/>
    </row>
    <row r="206" spans="2:10" ht="78.75">
      <c r="B206" s="44" t="s">
        <v>346</v>
      </c>
      <c r="C206" s="47" t="s">
        <v>347</v>
      </c>
      <c r="D206" s="47"/>
      <c r="E206" s="105">
        <f>E207</f>
        <v>11639920</v>
      </c>
      <c r="F206" s="105">
        <f>F207</f>
        <v>11639920</v>
      </c>
      <c r="G206" s="31"/>
      <c r="H206" s="31"/>
      <c r="I206" s="31"/>
      <c r="J206" s="31"/>
    </row>
    <row r="207" spans="2:10" ht="31.5">
      <c r="B207" s="44" t="s">
        <v>348</v>
      </c>
      <c r="C207" s="47" t="s">
        <v>349</v>
      </c>
      <c r="D207" s="47"/>
      <c r="E207" s="105">
        <f>E208+E210</f>
        <v>11639920</v>
      </c>
      <c r="F207" s="105">
        <f>F208+F210</f>
        <v>11639920</v>
      </c>
      <c r="G207" s="31"/>
      <c r="H207" s="31"/>
      <c r="I207" s="31"/>
      <c r="J207" s="31"/>
    </row>
    <row r="208" spans="2:10" ht="31.5">
      <c r="B208" s="44" t="s">
        <v>352</v>
      </c>
      <c r="C208" s="47" t="s">
        <v>353</v>
      </c>
      <c r="D208" s="47"/>
      <c r="E208" s="105">
        <f>E209</f>
        <v>7139920</v>
      </c>
      <c r="F208" s="105">
        <f>F209</f>
        <v>7139920</v>
      </c>
      <c r="G208" s="31"/>
      <c r="H208" s="31"/>
      <c r="I208" s="31"/>
      <c r="J208" s="31"/>
    </row>
    <row r="209" spans="2:10" ht="31.5">
      <c r="B209" s="45" t="s">
        <v>350</v>
      </c>
      <c r="C209" s="47" t="s">
        <v>353</v>
      </c>
      <c r="D209" s="47" t="s">
        <v>351</v>
      </c>
      <c r="E209" s="105">
        <v>7139920</v>
      </c>
      <c r="F209" s="105">
        <v>7139920</v>
      </c>
      <c r="G209" s="31"/>
      <c r="H209" s="31"/>
      <c r="I209" s="31"/>
      <c r="J209" s="31"/>
    </row>
    <row r="210" spans="2:10" ht="31.5">
      <c r="B210" s="45" t="s">
        <v>354</v>
      </c>
      <c r="C210" s="47" t="s">
        <v>355</v>
      </c>
      <c r="D210" s="47"/>
      <c r="E210" s="105">
        <f>E211</f>
        <v>4500000</v>
      </c>
      <c r="F210" s="105">
        <f>F211</f>
        <v>4500000</v>
      </c>
      <c r="G210" s="31"/>
      <c r="H210" s="31"/>
      <c r="I210" s="31"/>
      <c r="J210" s="31"/>
    </row>
    <row r="211" spans="2:10" ht="31.5">
      <c r="B211" s="45" t="s">
        <v>188</v>
      </c>
      <c r="C211" s="47" t="s">
        <v>355</v>
      </c>
      <c r="D211" s="47" t="s">
        <v>189</v>
      </c>
      <c r="E211" s="105">
        <v>4500000</v>
      </c>
      <c r="F211" s="105">
        <v>4500000</v>
      </c>
      <c r="G211" s="31"/>
      <c r="H211" s="31"/>
      <c r="I211" s="31"/>
      <c r="J211" s="31"/>
    </row>
    <row r="212" spans="2:10" ht="78.75">
      <c r="B212" s="45" t="s">
        <v>300</v>
      </c>
      <c r="C212" s="47" t="s">
        <v>301</v>
      </c>
      <c r="D212" s="47"/>
      <c r="E212" s="105">
        <f aca="true" t="shared" si="3" ref="E212:F214">E213</f>
        <v>96000</v>
      </c>
      <c r="F212" s="105">
        <f t="shared" si="3"/>
        <v>96000</v>
      </c>
      <c r="G212" s="31"/>
      <c r="H212" s="31"/>
      <c r="I212" s="31"/>
      <c r="J212" s="31"/>
    </row>
    <row r="213" spans="2:10" ht="47.25">
      <c r="B213" s="45" t="s">
        <v>302</v>
      </c>
      <c r="C213" s="47" t="s">
        <v>303</v>
      </c>
      <c r="D213" s="47"/>
      <c r="E213" s="105">
        <f t="shared" si="3"/>
        <v>96000</v>
      </c>
      <c r="F213" s="105">
        <f t="shared" si="3"/>
        <v>96000</v>
      </c>
      <c r="G213" s="31"/>
      <c r="H213" s="31"/>
      <c r="I213" s="31"/>
      <c r="J213" s="31"/>
    </row>
    <row r="214" spans="2:10" ht="31.5">
      <c r="B214" s="53" t="s">
        <v>304</v>
      </c>
      <c r="C214" s="23" t="s">
        <v>305</v>
      </c>
      <c r="D214" s="47"/>
      <c r="E214" s="105">
        <f t="shared" si="3"/>
        <v>96000</v>
      </c>
      <c r="F214" s="105">
        <f t="shared" si="3"/>
        <v>96000</v>
      </c>
      <c r="G214" s="31"/>
      <c r="H214" s="31"/>
      <c r="I214" s="31"/>
      <c r="J214" s="31"/>
    </row>
    <row r="215" spans="2:10" ht="31.5">
      <c r="B215" s="45" t="s">
        <v>188</v>
      </c>
      <c r="C215" s="23" t="s">
        <v>305</v>
      </c>
      <c r="D215" s="47" t="s">
        <v>189</v>
      </c>
      <c r="E215" s="105">
        <v>96000</v>
      </c>
      <c r="F215" s="105">
        <v>96000</v>
      </c>
      <c r="G215" s="31"/>
      <c r="H215" s="31"/>
      <c r="I215" s="31"/>
      <c r="J215" s="31"/>
    </row>
    <row r="216" spans="2:10" ht="47.25">
      <c r="B216" s="38" t="s">
        <v>485</v>
      </c>
      <c r="C216" s="52" t="s">
        <v>219</v>
      </c>
      <c r="D216" s="52"/>
      <c r="E216" s="109">
        <f>E217+E221</f>
        <v>705800</v>
      </c>
      <c r="F216" s="109">
        <f>F217+F221</f>
        <v>705800</v>
      </c>
      <c r="G216" s="31"/>
      <c r="H216" s="31"/>
      <c r="I216" s="31"/>
      <c r="J216" s="31"/>
    </row>
    <row r="217" spans="2:10" ht="63">
      <c r="B217" s="44" t="s">
        <v>584</v>
      </c>
      <c r="C217" s="47" t="s">
        <v>221</v>
      </c>
      <c r="D217" s="47"/>
      <c r="E217" s="105">
        <f aca="true" t="shared" si="4" ref="E217:F219">E218</f>
        <v>305800</v>
      </c>
      <c r="F217" s="105">
        <f t="shared" si="4"/>
        <v>305800</v>
      </c>
      <c r="G217" s="31"/>
      <c r="H217" s="31"/>
      <c r="I217" s="31"/>
      <c r="J217" s="31"/>
    </row>
    <row r="218" spans="2:10" ht="63">
      <c r="B218" s="45" t="s">
        <v>222</v>
      </c>
      <c r="C218" s="47" t="s">
        <v>223</v>
      </c>
      <c r="D218" s="47"/>
      <c r="E218" s="105">
        <f t="shared" si="4"/>
        <v>305800</v>
      </c>
      <c r="F218" s="105">
        <f t="shared" si="4"/>
        <v>305800</v>
      </c>
      <c r="G218" s="31"/>
      <c r="H218" s="31"/>
      <c r="I218" s="31"/>
      <c r="J218" s="31"/>
    </row>
    <row r="219" spans="2:10" ht="47.25">
      <c r="B219" s="44" t="s">
        <v>224</v>
      </c>
      <c r="C219" s="47" t="s">
        <v>225</v>
      </c>
      <c r="D219" s="47"/>
      <c r="E219" s="105">
        <f t="shared" si="4"/>
        <v>305800</v>
      </c>
      <c r="F219" s="105">
        <f t="shared" si="4"/>
        <v>305800</v>
      </c>
      <c r="G219" s="31"/>
      <c r="H219" s="31"/>
      <c r="I219" s="31"/>
      <c r="J219" s="31"/>
    </row>
    <row r="220" spans="2:10" ht="63">
      <c r="B220" s="45" t="s">
        <v>179</v>
      </c>
      <c r="C220" s="47" t="s">
        <v>225</v>
      </c>
      <c r="D220" s="47" t="s">
        <v>180</v>
      </c>
      <c r="E220" s="105">
        <v>305800</v>
      </c>
      <c r="F220" s="105">
        <v>305800</v>
      </c>
      <c r="G220" s="31"/>
      <c r="H220" s="31"/>
      <c r="I220" s="31"/>
      <c r="J220" s="31"/>
    </row>
    <row r="221" spans="2:10" ht="63">
      <c r="B221" s="45" t="s">
        <v>486</v>
      </c>
      <c r="C221" s="23" t="s">
        <v>487</v>
      </c>
      <c r="D221" s="47"/>
      <c r="E221" s="105">
        <f>E222+E225</f>
        <v>400000</v>
      </c>
      <c r="F221" s="105">
        <f>F222+F225</f>
        <v>400000</v>
      </c>
      <c r="G221" s="31"/>
      <c r="H221" s="31"/>
      <c r="I221" s="31"/>
      <c r="J221" s="31"/>
    </row>
    <row r="222" spans="2:10" ht="31.5">
      <c r="B222" s="45" t="s">
        <v>488</v>
      </c>
      <c r="C222" s="23" t="s">
        <v>489</v>
      </c>
      <c r="D222" s="47"/>
      <c r="E222" s="105">
        <f>E223</f>
        <v>268000</v>
      </c>
      <c r="F222" s="105">
        <f>F223</f>
        <v>268000</v>
      </c>
      <c r="G222" s="31"/>
      <c r="H222" s="31"/>
      <c r="I222" s="31"/>
      <c r="J222" s="31"/>
    </row>
    <row r="223" spans="2:10" ht="31.5">
      <c r="B223" s="45" t="s">
        <v>490</v>
      </c>
      <c r="C223" s="23" t="s">
        <v>491</v>
      </c>
      <c r="D223" s="47"/>
      <c r="E223" s="105">
        <f>E224</f>
        <v>268000</v>
      </c>
      <c r="F223" s="105">
        <f>F224</f>
        <v>268000</v>
      </c>
      <c r="G223" s="31"/>
      <c r="H223" s="31"/>
      <c r="I223" s="31"/>
      <c r="J223" s="31"/>
    </row>
    <row r="224" spans="2:10" ht="31.5">
      <c r="B224" s="45" t="s">
        <v>188</v>
      </c>
      <c r="C224" s="23" t="s">
        <v>491</v>
      </c>
      <c r="D224" s="47" t="s">
        <v>189</v>
      </c>
      <c r="E224" s="105">
        <v>268000</v>
      </c>
      <c r="F224" s="105">
        <v>268000</v>
      </c>
      <c r="G224" s="31"/>
      <c r="H224" s="31"/>
      <c r="I224" s="31"/>
      <c r="J224" s="31"/>
    </row>
    <row r="225" spans="2:10" ht="31.5">
      <c r="B225" s="45" t="s">
        <v>492</v>
      </c>
      <c r="C225" s="23" t="s">
        <v>493</v>
      </c>
      <c r="D225" s="47"/>
      <c r="E225" s="105">
        <f>E226</f>
        <v>132000</v>
      </c>
      <c r="F225" s="105">
        <f>F226</f>
        <v>132000</v>
      </c>
      <c r="G225" s="31"/>
      <c r="H225" s="31"/>
      <c r="I225" s="31"/>
      <c r="J225" s="31"/>
    </row>
    <row r="226" spans="2:10" ht="31.5">
      <c r="B226" s="45" t="s">
        <v>490</v>
      </c>
      <c r="C226" s="23" t="s">
        <v>494</v>
      </c>
      <c r="D226" s="47"/>
      <c r="E226" s="105">
        <f>E227</f>
        <v>132000</v>
      </c>
      <c r="F226" s="105">
        <f>F227</f>
        <v>132000</v>
      </c>
      <c r="G226" s="31"/>
      <c r="H226" s="31"/>
      <c r="I226" s="31"/>
      <c r="J226" s="31"/>
    </row>
    <row r="227" spans="2:10" ht="31.5">
      <c r="B227" s="45" t="s">
        <v>188</v>
      </c>
      <c r="C227" s="23" t="s">
        <v>494</v>
      </c>
      <c r="D227" s="47" t="s">
        <v>189</v>
      </c>
      <c r="E227" s="105">
        <v>132000</v>
      </c>
      <c r="F227" s="105">
        <v>132000</v>
      </c>
      <c r="G227" s="31"/>
      <c r="H227" s="31"/>
      <c r="I227" s="31"/>
      <c r="J227" s="31"/>
    </row>
    <row r="228" spans="2:10" ht="63">
      <c r="B228" s="54" t="s">
        <v>335</v>
      </c>
      <c r="C228" s="52" t="s">
        <v>336</v>
      </c>
      <c r="D228" s="52"/>
      <c r="E228" s="109">
        <f aca="true" t="shared" si="5" ref="E228:F231">E229</f>
        <v>135000</v>
      </c>
      <c r="F228" s="109">
        <f t="shared" si="5"/>
        <v>135000</v>
      </c>
      <c r="G228" s="31"/>
      <c r="H228" s="31"/>
      <c r="I228" s="31"/>
      <c r="J228" s="31"/>
    </row>
    <row r="229" spans="2:10" ht="110.25">
      <c r="B229" s="53" t="s">
        <v>337</v>
      </c>
      <c r="C229" s="47" t="s">
        <v>338</v>
      </c>
      <c r="D229" s="47"/>
      <c r="E229" s="105">
        <f t="shared" si="5"/>
        <v>135000</v>
      </c>
      <c r="F229" s="105">
        <f t="shared" si="5"/>
        <v>135000</v>
      </c>
      <c r="G229" s="31"/>
      <c r="H229" s="31"/>
      <c r="I229" s="31"/>
      <c r="J229" s="31"/>
    </row>
    <row r="230" spans="2:10" ht="47.25">
      <c r="B230" s="53" t="s">
        <v>339</v>
      </c>
      <c r="C230" s="47" t="s">
        <v>340</v>
      </c>
      <c r="D230" s="47"/>
      <c r="E230" s="105">
        <f t="shared" si="5"/>
        <v>135000</v>
      </c>
      <c r="F230" s="105">
        <f t="shared" si="5"/>
        <v>135000</v>
      </c>
      <c r="G230" s="31"/>
      <c r="H230" s="31"/>
      <c r="I230" s="31"/>
      <c r="J230" s="31"/>
    </row>
    <row r="231" spans="2:10" ht="47.25">
      <c r="B231" s="53" t="s">
        <v>341</v>
      </c>
      <c r="C231" s="47" t="s">
        <v>342</v>
      </c>
      <c r="D231" s="47"/>
      <c r="E231" s="105">
        <f t="shared" si="5"/>
        <v>135000</v>
      </c>
      <c r="F231" s="105">
        <f t="shared" si="5"/>
        <v>135000</v>
      </c>
      <c r="G231" s="31"/>
      <c r="H231" s="31"/>
      <c r="I231" s="31"/>
      <c r="J231" s="31"/>
    </row>
    <row r="232" spans="2:10" ht="31.5">
      <c r="B232" s="45" t="s">
        <v>188</v>
      </c>
      <c r="C232" s="47" t="s">
        <v>342</v>
      </c>
      <c r="D232" s="47" t="s">
        <v>189</v>
      </c>
      <c r="E232" s="105">
        <v>135000</v>
      </c>
      <c r="F232" s="105">
        <v>135000</v>
      </c>
      <c r="G232" s="31"/>
      <c r="H232" s="31"/>
      <c r="I232" s="31"/>
      <c r="J232" s="31"/>
    </row>
    <row r="233" spans="2:10" ht="47.25">
      <c r="B233" s="48" t="s">
        <v>249</v>
      </c>
      <c r="C233" s="52" t="s">
        <v>250</v>
      </c>
      <c r="D233" s="52"/>
      <c r="E233" s="109">
        <f>E234+E238</f>
        <v>11208453</v>
      </c>
      <c r="F233" s="109">
        <f>F234+F238</f>
        <v>11208453</v>
      </c>
      <c r="G233" s="31"/>
      <c r="H233" s="31"/>
      <c r="I233" s="31"/>
      <c r="J233" s="31"/>
    </row>
    <row r="234" spans="2:10" ht="63">
      <c r="B234" s="45" t="s">
        <v>446</v>
      </c>
      <c r="C234" s="47" t="s">
        <v>447</v>
      </c>
      <c r="D234" s="47"/>
      <c r="E234" s="105">
        <f aca="true" t="shared" si="6" ref="E234:F236">E235</f>
        <v>7515101</v>
      </c>
      <c r="F234" s="105">
        <f t="shared" si="6"/>
        <v>7515101</v>
      </c>
      <c r="G234" s="31"/>
      <c r="H234" s="31"/>
      <c r="I234" s="31"/>
      <c r="J234" s="31"/>
    </row>
    <row r="235" spans="2:10" ht="31.5">
      <c r="B235" s="45" t="s">
        <v>448</v>
      </c>
      <c r="C235" s="47" t="s">
        <v>449</v>
      </c>
      <c r="D235" s="47"/>
      <c r="E235" s="105">
        <f t="shared" si="6"/>
        <v>7515101</v>
      </c>
      <c r="F235" s="105">
        <f t="shared" si="6"/>
        <v>7515101</v>
      </c>
      <c r="G235" s="31"/>
      <c r="H235" s="31"/>
      <c r="I235" s="31"/>
      <c r="J235" s="31"/>
    </row>
    <row r="236" spans="2:10" ht="31.5">
      <c r="B236" s="45" t="s">
        <v>450</v>
      </c>
      <c r="C236" s="47" t="s">
        <v>451</v>
      </c>
      <c r="D236" s="47"/>
      <c r="E236" s="105">
        <f t="shared" si="6"/>
        <v>7515101</v>
      </c>
      <c r="F236" s="105">
        <f t="shared" si="6"/>
        <v>7515101</v>
      </c>
      <c r="G236" s="31"/>
      <c r="H236" s="31"/>
      <c r="I236" s="31"/>
      <c r="J236" s="31"/>
    </row>
    <row r="237" spans="2:10" ht="15.75">
      <c r="B237" s="45" t="s">
        <v>452</v>
      </c>
      <c r="C237" s="47" t="s">
        <v>451</v>
      </c>
      <c r="D237" s="47" t="s">
        <v>453</v>
      </c>
      <c r="E237" s="105">
        <v>7515101</v>
      </c>
      <c r="F237" s="105">
        <v>7515101</v>
      </c>
      <c r="G237" s="31"/>
      <c r="H237" s="31"/>
      <c r="I237" s="31"/>
      <c r="J237" s="31"/>
    </row>
    <row r="238" spans="2:10" ht="63">
      <c r="B238" s="45" t="s">
        <v>251</v>
      </c>
      <c r="C238" s="47" t="s">
        <v>252</v>
      </c>
      <c r="D238" s="47"/>
      <c r="E238" s="105">
        <f>E239</f>
        <v>3693352</v>
      </c>
      <c r="F238" s="105">
        <f>F239</f>
        <v>3693352</v>
      </c>
      <c r="G238" s="31"/>
      <c r="H238" s="31"/>
      <c r="I238" s="31"/>
      <c r="J238" s="31"/>
    </row>
    <row r="239" spans="2:10" ht="31.5">
      <c r="B239" s="45" t="s">
        <v>253</v>
      </c>
      <c r="C239" s="47" t="s">
        <v>254</v>
      </c>
      <c r="D239" s="47"/>
      <c r="E239" s="105">
        <f>E240</f>
        <v>3693352</v>
      </c>
      <c r="F239" s="105">
        <f>F240</f>
        <v>3693352</v>
      </c>
      <c r="G239" s="31"/>
      <c r="H239" s="31"/>
      <c r="I239" s="31"/>
      <c r="J239" s="31"/>
    </row>
    <row r="240" spans="2:10" ht="31.5">
      <c r="B240" s="44" t="s">
        <v>177</v>
      </c>
      <c r="C240" s="47" t="s">
        <v>255</v>
      </c>
      <c r="D240" s="47"/>
      <c r="E240" s="105">
        <f>E241+E242</f>
        <v>3693352</v>
      </c>
      <c r="F240" s="105">
        <f>F241+F242</f>
        <v>3693352</v>
      </c>
      <c r="G240" s="31"/>
      <c r="H240" s="31"/>
      <c r="I240" s="31"/>
      <c r="J240" s="31"/>
    </row>
    <row r="241" spans="2:10" ht="63">
      <c r="B241" s="51" t="s">
        <v>179</v>
      </c>
      <c r="C241" s="47" t="s">
        <v>255</v>
      </c>
      <c r="D241" s="47" t="s">
        <v>180</v>
      </c>
      <c r="E241" s="105">
        <v>3692352</v>
      </c>
      <c r="F241" s="105">
        <v>3692352</v>
      </c>
      <c r="G241" s="31"/>
      <c r="H241" s="31"/>
      <c r="I241" s="31"/>
      <c r="J241" s="31"/>
    </row>
    <row r="242" spans="2:10" ht="15.75">
      <c r="B242" s="45" t="s">
        <v>190</v>
      </c>
      <c r="C242" s="47" t="s">
        <v>255</v>
      </c>
      <c r="D242" s="47" t="s">
        <v>191</v>
      </c>
      <c r="E242" s="108">
        <v>1000</v>
      </c>
      <c r="F242" s="108">
        <v>1000</v>
      </c>
      <c r="G242" s="31"/>
      <c r="H242" s="31"/>
      <c r="I242" s="31"/>
      <c r="J242" s="31"/>
    </row>
    <row r="243" spans="2:10" ht="47.25">
      <c r="B243" s="48" t="s">
        <v>306</v>
      </c>
      <c r="C243" s="84" t="s">
        <v>307</v>
      </c>
      <c r="D243" s="52"/>
      <c r="E243" s="109">
        <f aca="true" t="shared" si="7" ref="E243:F246">E244</f>
        <v>50000</v>
      </c>
      <c r="F243" s="109">
        <f t="shared" si="7"/>
        <v>50000</v>
      </c>
      <c r="G243" s="31"/>
      <c r="H243" s="31"/>
      <c r="I243" s="31"/>
      <c r="J243" s="31"/>
    </row>
    <row r="244" spans="2:10" ht="78.75">
      <c r="B244" s="45" t="s">
        <v>308</v>
      </c>
      <c r="C244" s="23" t="s">
        <v>309</v>
      </c>
      <c r="D244" s="47"/>
      <c r="E244" s="105">
        <f t="shared" si="7"/>
        <v>50000</v>
      </c>
      <c r="F244" s="105">
        <f t="shared" si="7"/>
        <v>50000</v>
      </c>
      <c r="G244" s="31"/>
      <c r="H244" s="31"/>
      <c r="I244" s="31"/>
      <c r="J244" s="31"/>
    </row>
    <row r="245" spans="2:10" ht="47.25">
      <c r="B245" s="45" t="s">
        <v>310</v>
      </c>
      <c r="C245" s="23" t="s">
        <v>311</v>
      </c>
      <c r="D245" s="47"/>
      <c r="E245" s="105">
        <f t="shared" si="7"/>
        <v>50000</v>
      </c>
      <c r="F245" s="105">
        <f t="shared" si="7"/>
        <v>50000</v>
      </c>
      <c r="G245" s="31"/>
      <c r="H245" s="31"/>
      <c r="I245" s="31"/>
      <c r="J245" s="31"/>
    </row>
    <row r="246" spans="2:10" ht="47.25">
      <c r="B246" s="45" t="s">
        <v>312</v>
      </c>
      <c r="C246" s="23" t="s">
        <v>313</v>
      </c>
      <c r="D246" s="47"/>
      <c r="E246" s="105">
        <f t="shared" si="7"/>
        <v>50000</v>
      </c>
      <c r="F246" s="105">
        <f t="shared" si="7"/>
        <v>50000</v>
      </c>
      <c r="G246" s="31"/>
      <c r="H246" s="31"/>
      <c r="I246" s="31"/>
      <c r="J246" s="31"/>
    </row>
    <row r="247" spans="2:10" ht="31.5">
      <c r="B247" s="45" t="s">
        <v>188</v>
      </c>
      <c r="C247" s="23" t="s">
        <v>313</v>
      </c>
      <c r="D247" s="47" t="s">
        <v>189</v>
      </c>
      <c r="E247" s="105">
        <v>50000</v>
      </c>
      <c r="F247" s="105">
        <v>50000</v>
      </c>
      <c r="G247" s="31"/>
      <c r="H247" s="31"/>
      <c r="I247" s="31"/>
      <c r="J247" s="31"/>
    </row>
    <row r="248" spans="2:10" ht="47.25">
      <c r="B248" s="127" t="s">
        <v>838</v>
      </c>
      <c r="C248" s="52" t="s">
        <v>385</v>
      </c>
      <c r="D248" s="52"/>
      <c r="E248" s="109">
        <f>E249</f>
        <v>17490620</v>
      </c>
      <c r="F248" s="109">
        <f>F249</f>
        <v>2953000</v>
      </c>
      <c r="G248" s="31"/>
      <c r="H248" s="31"/>
      <c r="I248" s="31"/>
      <c r="J248" s="31"/>
    </row>
    <row r="249" spans="2:10" ht="63">
      <c r="B249" s="115" t="s">
        <v>839</v>
      </c>
      <c r="C249" s="47" t="s">
        <v>386</v>
      </c>
      <c r="D249" s="47"/>
      <c r="E249" s="105">
        <f>E250</f>
        <v>17490620</v>
      </c>
      <c r="F249" s="105">
        <f>F250</f>
        <v>2953000</v>
      </c>
      <c r="G249" s="31"/>
      <c r="H249" s="31"/>
      <c r="I249" s="31"/>
      <c r="J249" s="31"/>
    </row>
    <row r="250" spans="2:10" ht="31.5">
      <c r="B250" s="115" t="s">
        <v>840</v>
      </c>
      <c r="C250" s="47" t="s">
        <v>387</v>
      </c>
      <c r="D250" s="47"/>
      <c r="E250" s="105">
        <f>E251+E253</f>
        <v>17490620</v>
      </c>
      <c r="F250" s="105">
        <f>F251+F253</f>
        <v>2953000</v>
      </c>
      <c r="G250" s="31"/>
      <c r="H250" s="31"/>
      <c r="I250" s="31"/>
      <c r="J250" s="31"/>
    </row>
    <row r="251" spans="2:10" ht="31.5">
      <c r="B251" s="115" t="s">
        <v>388</v>
      </c>
      <c r="C251" s="47" t="s">
        <v>389</v>
      </c>
      <c r="D251" s="47"/>
      <c r="E251" s="105">
        <f>E252</f>
        <v>500000</v>
      </c>
      <c r="F251" s="105">
        <f>F252</f>
        <v>500000</v>
      </c>
      <c r="G251" s="31"/>
      <c r="H251" s="31"/>
      <c r="I251" s="31"/>
      <c r="J251" s="31"/>
    </row>
    <row r="252" spans="2:10" ht="31.5">
      <c r="B252" s="115" t="s">
        <v>350</v>
      </c>
      <c r="C252" s="47" t="s">
        <v>389</v>
      </c>
      <c r="D252" s="47" t="s">
        <v>351</v>
      </c>
      <c r="E252" s="105">
        <v>500000</v>
      </c>
      <c r="F252" s="105">
        <v>500000</v>
      </c>
      <c r="G252" s="31"/>
      <c r="H252" s="31"/>
      <c r="I252" s="31"/>
      <c r="J252" s="31"/>
    </row>
    <row r="253" spans="2:10" ht="31.5">
      <c r="B253" s="115" t="s">
        <v>755</v>
      </c>
      <c r="C253" s="128" t="s">
        <v>725</v>
      </c>
      <c r="D253" s="47"/>
      <c r="E253" s="105">
        <f>E254</f>
        <v>16990620</v>
      </c>
      <c r="F253" s="105">
        <f>F254</f>
        <v>2453000</v>
      </c>
      <c r="G253" s="31"/>
      <c r="H253" s="31"/>
      <c r="I253" s="31"/>
      <c r="J253" s="31"/>
    </row>
    <row r="254" spans="2:10" ht="31.5">
      <c r="B254" s="115" t="s">
        <v>350</v>
      </c>
      <c r="C254" s="128" t="s">
        <v>725</v>
      </c>
      <c r="D254" s="47" t="s">
        <v>351</v>
      </c>
      <c r="E254" s="105">
        <v>16990620</v>
      </c>
      <c r="F254" s="105">
        <v>2453000</v>
      </c>
      <c r="G254" s="31"/>
      <c r="H254" s="31"/>
      <c r="I254" s="31"/>
      <c r="J254" s="31"/>
    </row>
    <row r="255" spans="2:10" ht="31.5">
      <c r="B255" s="48" t="s">
        <v>226</v>
      </c>
      <c r="C255" s="52" t="s">
        <v>227</v>
      </c>
      <c r="D255" s="52"/>
      <c r="E255" s="109">
        <f>E256+E260</f>
        <v>400800</v>
      </c>
      <c r="F255" s="109">
        <f>F256+F260</f>
        <v>400800</v>
      </c>
      <c r="G255" s="31"/>
      <c r="H255" s="31"/>
      <c r="I255" s="31"/>
      <c r="J255" s="31"/>
    </row>
    <row r="256" spans="2:10" ht="63">
      <c r="B256" s="45" t="s">
        <v>585</v>
      </c>
      <c r="C256" s="47" t="s">
        <v>496</v>
      </c>
      <c r="D256" s="47"/>
      <c r="E256" s="105">
        <f aca="true" t="shared" si="8" ref="E256:F258">E257</f>
        <v>95000</v>
      </c>
      <c r="F256" s="105">
        <f t="shared" si="8"/>
        <v>95000</v>
      </c>
      <c r="G256" s="31"/>
      <c r="H256" s="31"/>
      <c r="I256" s="31"/>
      <c r="J256" s="31"/>
    </row>
    <row r="257" spans="2:10" ht="47.25">
      <c r="B257" s="45" t="s">
        <v>497</v>
      </c>
      <c r="C257" s="47" t="s">
        <v>498</v>
      </c>
      <c r="D257" s="47"/>
      <c r="E257" s="105">
        <f t="shared" si="8"/>
        <v>95000</v>
      </c>
      <c r="F257" s="105">
        <f t="shared" si="8"/>
        <v>95000</v>
      </c>
      <c r="G257" s="31"/>
      <c r="H257" s="31"/>
      <c r="I257" s="31"/>
      <c r="J257" s="31"/>
    </row>
    <row r="258" spans="2:10" ht="31.5">
      <c r="B258" s="45" t="s">
        <v>499</v>
      </c>
      <c r="C258" s="47" t="s">
        <v>500</v>
      </c>
      <c r="D258" s="47"/>
      <c r="E258" s="105">
        <f t="shared" si="8"/>
        <v>95000</v>
      </c>
      <c r="F258" s="105">
        <f t="shared" si="8"/>
        <v>95000</v>
      </c>
      <c r="G258" s="31"/>
      <c r="H258" s="31"/>
      <c r="I258" s="31"/>
      <c r="J258" s="31"/>
    </row>
    <row r="259" spans="2:10" ht="31.5">
      <c r="B259" s="45" t="s">
        <v>188</v>
      </c>
      <c r="C259" s="47" t="s">
        <v>500</v>
      </c>
      <c r="D259" s="47" t="s">
        <v>189</v>
      </c>
      <c r="E259" s="105">
        <v>95000</v>
      </c>
      <c r="F259" s="105">
        <v>95000</v>
      </c>
      <c r="G259" s="31"/>
      <c r="H259" s="31"/>
      <c r="I259" s="31"/>
      <c r="J259" s="31"/>
    </row>
    <row r="260" spans="2:10" ht="47.25">
      <c r="B260" s="45" t="s">
        <v>228</v>
      </c>
      <c r="C260" s="47" t="s">
        <v>229</v>
      </c>
      <c r="D260" s="47"/>
      <c r="E260" s="105">
        <f aca="true" t="shared" si="9" ref="E260:F262">E261</f>
        <v>305800</v>
      </c>
      <c r="F260" s="105">
        <f t="shared" si="9"/>
        <v>305800</v>
      </c>
      <c r="G260" s="31"/>
      <c r="H260" s="31"/>
      <c r="I260" s="31"/>
      <c r="J260" s="31"/>
    </row>
    <row r="261" spans="2:10" ht="47.25">
      <c r="B261" s="45" t="s">
        <v>230</v>
      </c>
      <c r="C261" s="47" t="s">
        <v>231</v>
      </c>
      <c r="D261" s="47"/>
      <c r="E261" s="105">
        <f t="shared" si="9"/>
        <v>305800</v>
      </c>
      <c r="F261" s="105">
        <f t="shared" si="9"/>
        <v>305800</v>
      </c>
      <c r="G261" s="31"/>
      <c r="H261" s="31"/>
      <c r="I261" s="31"/>
      <c r="J261" s="31"/>
    </row>
    <row r="262" spans="2:10" ht="31.5">
      <c r="B262" s="44" t="s">
        <v>232</v>
      </c>
      <c r="C262" s="47" t="s">
        <v>233</v>
      </c>
      <c r="D262" s="47"/>
      <c r="E262" s="105">
        <f t="shared" si="9"/>
        <v>305800</v>
      </c>
      <c r="F262" s="105">
        <f t="shared" si="9"/>
        <v>305800</v>
      </c>
      <c r="G262" s="31"/>
      <c r="H262" s="31"/>
      <c r="I262" s="31"/>
      <c r="J262" s="31"/>
    </row>
    <row r="263" spans="2:10" ht="63">
      <c r="B263" s="45" t="s">
        <v>234</v>
      </c>
      <c r="C263" s="47" t="s">
        <v>233</v>
      </c>
      <c r="D263" s="47" t="s">
        <v>180</v>
      </c>
      <c r="E263" s="105">
        <v>305800</v>
      </c>
      <c r="F263" s="105">
        <v>305800</v>
      </c>
      <c r="G263" s="31"/>
      <c r="H263" s="31"/>
      <c r="I263" s="31"/>
      <c r="J263" s="31"/>
    </row>
    <row r="264" spans="2:10" ht="63">
      <c r="B264" s="54" t="s">
        <v>314</v>
      </c>
      <c r="C264" s="52" t="s">
        <v>315</v>
      </c>
      <c r="D264" s="47"/>
      <c r="E264" s="109">
        <f aca="true" t="shared" si="10" ref="E264:F266">E265</f>
        <v>21199191</v>
      </c>
      <c r="F264" s="109">
        <f t="shared" si="10"/>
        <v>21199191</v>
      </c>
      <c r="G264" s="31"/>
      <c r="H264" s="31"/>
      <c r="I264" s="31"/>
      <c r="J264" s="31"/>
    </row>
    <row r="265" spans="2:10" ht="126">
      <c r="B265" s="53" t="s">
        <v>316</v>
      </c>
      <c r="C265" s="47" t="s">
        <v>317</v>
      </c>
      <c r="D265" s="47"/>
      <c r="E265" s="105">
        <f t="shared" si="10"/>
        <v>21199191</v>
      </c>
      <c r="F265" s="105">
        <f t="shared" si="10"/>
        <v>21199191</v>
      </c>
      <c r="G265" s="31"/>
      <c r="H265" s="31"/>
      <c r="I265" s="31"/>
      <c r="J265" s="31"/>
    </row>
    <row r="266" spans="2:10" ht="31.5">
      <c r="B266" s="53" t="s">
        <v>318</v>
      </c>
      <c r="C266" s="47" t="s">
        <v>319</v>
      </c>
      <c r="D266" s="47"/>
      <c r="E266" s="105">
        <f t="shared" si="10"/>
        <v>21199191</v>
      </c>
      <c r="F266" s="105">
        <f t="shared" si="10"/>
        <v>21199191</v>
      </c>
      <c r="G266" s="31"/>
      <c r="H266" s="31"/>
      <c r="I266" s="31"/>
      <c r="J266" s="31"/>
    </row>
    <row r="267" spans="2:10" ht="31.5">
      <c r="B267" s="53" t="s">
        <v>320</v>
      </c>
      <c r="C267" s="47" t="s">
        <v>321</v>
      </c>
      <c r="D267" s="47"/>
      <c r="E267" s="105">
        <f>E268+E269+E270</f>
        <v>21199191</v>
      </c>
      <c r="F267" s="105">
        <f>F268+F269+F270</f>
        <v>21199191</v>
      </c>
      <c r="G267" s="31"/>
      <c r="H267" s="31"/>
      <c r="I267" s="31"/>
      <c r="J267" s="31"/>
    </row>
    <row r="268" spans="2:10" ht="63">
      <c r="B268" s="45" t="s">
        <v>234</v>
      </c>
      <c r="C268" s="47" t="s">
        <v>321</v>
      </c>
      <c r="D268" s="47" t="s">
        <v>322</v>
      </c>
      <c r="E268" s="105">
        <v>11207921</v>
      </c>
      <c r="F268" s="105">
        <v>11207921</v>
      </c>
      <c r="G268" s="31"/>
      <c r="H268" s="31"/>
      <c r="I268" s="31"/>
      <c r="J268" s="31"/>
    </row>
    <row r="269" spans="2:10" ht="31.5">
      <c r="B269" s="45" t="s">
        <v>188</v>
      </c>
      <c r="C269" s="47" t="s">
        <v>321</v>
      </c>
      <c r="D269" s="47" t="s">
        <v>189</v>
      </c>
      <c r="E269" s="105">
        <v>9630270</v>
      </c>
      <c r="F269" s="105">
        <v>9630270</v>
      </c>
      <c r="G269" s="31"/>
      <c r="H269" s="31"/>
      <c r="I269" s="31"/>
      <c r="J269" s="31"/>
    </row>
    <row r="270" spans="2:10" ht="15.75">
      <c r="B270" s="45" t="s">
        <v>190</v>
      </c>
      <c r="C270" s="47" t="s">
        <v>321</v>
      </c>
      <c r="D270" s="47" t="s">
        <v>191</v>
      </c>
      <c r="E270" s="105">
        <v>361000</v>
      </c>
      <c r="F270" s="105">
        <v>361000</v>
      </c>
      <c r="G270" s="31"/>
      <c r="H270" s="31"/>
      <c r="I270" s="31"/>
      <c r="J270" s="31"/>
    </row>
    <row r="271" spans="2:10" ht="31.5">
      <c r="B271" s="38" t="s">
        <v>173</v>
      </c>
      <c r="C271" s="84" t="s">
        <v>174</v>
      </c>
      <c r="D271" s="52"/>
      <c r="E271" s="109">
        <f aca="true" t="shared" si="11" ref="E271:F273">E272</f>
        <v>1677465</v>
      </c>
      <c r="F271" s="109">
        <f t="shared" si="11"/>
        <v>1677465</v>
      </c>
      <c r="G271" s="31"/>
      <c r="H271" s="31"/>
      <c r="I271" s="31"/>
      <c r="J271" s="31"/>
    </row>
    <row r="272" spans="2:10" ht="15.75">
      <c r="B272" s="44" t="s">
        <v>175</v>
      </c>
      <c r="C272" s="23" t="s">
        <v>176</v>
      </c>
      <c r="D272" s="47"/>
      <c r="E272" s="105">
        <f t="shared" si="11"/>
        <v>1677465</v>
      </c>
      <c r="F272" s="105">
        <f t="shared" si="11"/>
        <v>1677465</v>
      </c>
      <c r="G272" s="31"/>
      <c r="H272" s="31"/>
      <c r="I272" s="31"/>
      <c r="J272" s="31"/>
    </row>
    <row r="273" spans="2:10" ht="31.5">
      <c r="B273" s="44" t="s">
        <v>177</v>
      </c>
      <c r="C273" s="23" t="s">
        <v>178</v>
      </c>
      <c r="D273" s="47"/>
      <c r="E273" s="105">
        <f t="shared" si="11"/>
        <v>1677465</v>
      </c>
      <c r="F273" s="105">
        <f t="shared" si="11"/>
        <v>1677465</v>
      </c>
      <c r="G273" s="31"/>
      <c r="H273" s="31"/>
      <c r="I273" s="31"/>
      <c r="J273" s="31"/>
    </row>
    <row r="274" spans="2:10" ht="63">
      <c r="B274" s="45" t="s">
        <v>179</v>
      </c>
      <c r="C274" s="23" t="s">
        <v>178</v>
      </c>
      <c r="D274" s="47" t="s">
        <v>180</v>
      </c>
      <c r="E274" s="105">
        <v>1677465</v>
      </c>
      <c r="F274" s="105">
        <v>1677465</v>
      </c>
      <c r="G274" s="31"/>
      <c r="H274" s="31"/>
      <c r="I274" s="31"/>
      <c r="J274" s="31"/>
    </row>
    <row r="275" spans="2:10" ht="15.75">
      <c r="B275" s="38" t="s">
        <v>235</v>
      </c>
      <c r="C275" s="52" t="s">
        <v>236</v>
      </c>
      <c r="D275" s="52"/>
      <c r="E275" s="109">
        <f>E276</f>
        <v>16793674</v>
      </c>
      <c r="F275" s="109">
        <f>F276</f>
        <v>16793674</v>
      </c>
      <c r="G275" s="31"/>
      <c r="H275" s="31"/>
      <c r="I275" s="31"/>
      <c r="J275" s="31"/>
    </row>
    <row r="276" spans="2:10" ht="31.5">
      <c r="B276" s="44" t="s">
        <v>237</v>
      </c>
      <c r="C276" s="47" t="s">
        <v>238</v>
      </c>
      <c r="D276" s="47"/>
      <c r="E276" s="105">
        <f>E277</f>
        <v>16793674</v>
      </c>
      <c r="F276" s="105">
        <f>F277</f>
        <v>16793674</v>
      </c>
      <c r="G276" s="31"/>
      <c r="H276" s="31"/>
      <c r="I276" s="31"/>
      <c r="J276" s="31"/>
    </row>
    <row r="277" spans="2:10" ht="31.5">
      <c r="B277" s="44" t="s">
        <v>177</v>
      </c>
      <c r="C277" s="47" t="s">
        <v>239</v>
      </c>
      <c r="D277" s="47"/>
      <c r="E277" s="105">
        <f>E278+E279+E280</f>
        <v>16793674</v>
      </c>
      <c r="F277" s="105">
        <f>F278+F279+F280</f>
        <v>16793674</v>
      </c>
      <c r="G277" s="31"/>
      <c r="H277" s="31"/>
      <c r="I277" s="31"/>
      <c r="J277" s="31"/>
    </row>
    <row r="278" spans="2:10" ht="63">
      <c r="B278" s="45" t="s">
        <v>179</v>
      </c>
      <c r="C278" s="47" t="s">
        <v>239</v>
      </c>
      <c r="D278" s="47" t="s">
        <v>180</v>
      </c>
      <c r="E278" s="105">
        <v>16510329</v>
      </c>
      <c r="F278" s="105">
        <v>16510329</v>
      </c>
      <c r="G278" s="31"/>
      <c r="H278" s="31"/>
      <c r="I278" s="31"/>
      <c r="J278" s="31"/>
    </row>
    <row r="279" spans="2:10" ht="31.5">
      <c r="B279" s="45" t="s">
        <v>188</v>
      </c>
      <c r="C279" s="47" t="s">
        <v>239</v>
      </c>
      <c r="D279" s="47" t="s">
        <v>189</v>
      </c>
      <c r="E279" s="105">
        <v>72190</v>
      </c>
      <c r="F279" s="105">
        <v>72190</v>
      </c>
      <c r="G279" s="31"/>
      <c r="H279" s="31"/>
      <c r="I279" s="31"/>
      <c r="J279" s="31"/>
    </row>
    <row r="280" spans="2:10" ht="15.75">
      <c r="B280" s="45" t="s">
        <v>190</v>
      </c>
      <c r="C280" s="47" t="s">
        <v>239</v>
      </c>
      <c r="D280" s="47" t="s">
        <v>191</v>
      </c>
      <c r="E280" s="105">
        <v>211155</v>
      </c>
      <c r="F280" s="105">
        <v>211155</v>
      </c>
      <c r="G280" s="31"/>
      <c r="H280" s="31"/>
      <c r="I280" s="31"/>
      <c r="J280" s="31"/>
    </row>
    <row r="281" spans="2:10" ht="31.5">
      <c r="B281" s="48" t="s">
        <v>256</v>
      </c>
      <c r="C281" s="52" t="s">
        <v>257</v>
      </c>
      <c r="D281" s="52"/>
      <c r="E281" s="111">
        <f>E282</f>
        <v>537784</v>
      </c>
      <c r="F281" s="111">
        <f>F282</f>
        <v>537784</v>
      </c>
      <c r="G281" s="31"/>
      <c r="H281" s="31"/>
      <c r="I281" s="31"/>
      <c r="J281" s="31"/>
    </row>
    <row r="282" spans="2:10" ht="31.5">
      <c r="B282" s="45" t="s">
        <v>258</v>
      </c>
      <c r="C282" s="47" t="s">
        <v>259</v>
      </c>
      <c r="D282" s="47"/>
      <c r="E282" s="108">
        <f>E283</f>
        <v>537784</v>
      </c>
      <c r="F282" s="108">
        <f>F283</f>
        <v>537784</v>
      </c>
      <c r="G282" s="31"/>
      <c r="H282" s="31"/>
      <c r="I282" s="31"/>
      <c r="J282" s="31"/>
    </row>
    <row r="283" spans="2:10" ht="31.5">
      <c r="B283" s="44" t="s">
        <v>177</v>
      </c>
      <c r="C283" s="47" t="s">
        <v>260</v>
      </c>
      <c r="D283" s="47"/>
      <c r="E283" s="108">
        <f>E284+E285</f>
        <v>537784</v>
      </c>
      <c r="F283" s="108">
        <f>F284+F285</f>
        <v>537784</v>
      </c>
      <c r="G283" s="31"/>
      <c r="H283" s="31"/>
      <c r="I283" s="31"/>
      <c r="J283" s="31"/>
    </row>
    <row r="284" spans="2:10" ht="63">
      <c r="B284" s="51" t="s">
        <v>179</v>
      </c>
      <c r="C284" s="47" t="s">
        <v>260</v>
      </c>
      <c r="D284" s="47" t="s">
        <v>180</v>
      </c>
      <c r="E284" s="108">
        <v>519264</v>
      </c>
      <c r="F284" s="108">
        <v>519264</v>
      </c>
      <c r="G284" s="31"/>
      <c r="H284" s="31"/>
      <c r="I284" s="31"/>
      <c r="J284" s="31"/>
    </row>
    <row r="285" spans="2:10" ht="31.5">
      <c r="B285" s="45" t="s">
        <v>188</v>
      </c>
      <c r="C285" s="47" t="s">
        <v>260</v>
      </c>
      <c r="D285" s="47" t="s">
        <v>189</v>
      </c>
      <c r="E285" s="160">
        <v>18520</v>
      </c>
      <c r="F285" s="160">
        <v>18520</v>
      </c>
      <c r="G285" s="31"/>
      <c r="H285" s="31"/>
      <c r="I285" s="31"/>
      <c r="J285" s="31"/>
    </row>
    <row r="286" spans="2:10" ht="31.5">
      <c r="B286" s="38" t="s">
        <v>183</v>
      </c>
      <c r="C286" s="84" t="s">
        <v>184</v>
      </c>
      <c r="D286" s="159"/>
      <c r="E286" s="126">
        <f>E287</f>
        <v>275680</v>
      </c>
      <c r="F286" s="126">
        <f>F287</f>
        <v>275680</v>
      </c>
      <c r="G286" s="31"/>
      <c r="H286" s="31"/>
      <c r="I286" s="31"/>
      <c r="J286" s="31"/>
    </row>
    <row r="287" spans="2:10" ht="31.5">
      <c r="B287" s="44" t="s">
        <v>185</v>
      </c>
      <c r="C287" s="23" t="s">
        <v>186</v>
      </c>
      <c r="D287" s="47"/>
      <c r="E287" s="136">
        <f>E288</f>
        <v>275680</v>
      </c>
      <c r="F287" s="136">
        <f>F288</f>
        <v>275680</v>
      </c>
      <c r="G287" s="31"/>
      <c r="H287" s="31"/>
      <c r="I287" s="31"/>
      <c r="J287" s="31"/>
    </row>
    <row r="288" spans="2:10" ht="31.5">
      <c r="B288" s="44" t="s">
        <v>177</v>
      </c>
      <c r="C288" s="23" t="s">
        <v>187</v>
      </c>
      <c r="D288" s="47"/>
      <c r="E288" s="105">
        <f>E289+E290</f>
        <v>275680</v>
      </c>
      <c r="F288" s="105">
        <f>F289+F290</f>
        <v>275680</v>
      </c>
      <c r="G288" s="31"/>
      <c r="H288" s="31"/>
      <c r="I288" s="31"/>
      <c r="J288" s="31"/>
    </row>
    <row r="289" spans="2:10" ht="31.5">
      <c r="B289" s="45" t="s">
        <v>188</v>
      </c>
      <c r="C289" s="23" t="s">
        <v>187</v>
      </c>
      <c r="D289" s="47" t="s">
        <v>189</v>
      </c>
      <c r="E289" s="105">
        <v>274680</v>
      </c>
      <c r="F289" s="105">
        <v>274680</v>
      </c>
      <c r="G289" s="31"/>
      <c r="H289" s="31"/>
      <c r="I289" s="31"/>
      <c r="J289" s="31"/>
    </row>
    <row r="290" spans="2:6" ht="15.75">
      <c r="B290" s="45" t="s">
        <v>190</v>
      </c>
      <c r="C290" s="23" t="s">
        <v>187</v>
      </c>
      <c r="D290" s="47" t="s">
        <v>191</v>
      </c>
      <c r="E290" s="105">
        <v>1000</v>
      </c>
      <c r="F290" s="105">
        <v>1000</v>
      </c>
    </row>
    <row r="291" spans="2:6" ht="31.5">
      <c r="B291" s="48" t="s">
        <v>323</v>
      </c>
      <c r="C291" s="52" t="s">
        <v>324</v>
      </c>
      <c r="D291" s="47"/>
      <c r="E291" s="109">
        <f>E292</f>
        <v>1086579</v>
      </c>
      <c r="F291" s="109">
        <f>F292</f>
        <v>1086579</v>
      </c>
    </row>
    <row r="292" spans="2:6" ht="31.5">
      <c r="B292" s="45" t="s">
        <v>325</v>
      </c>
      <c r="C292" s="47" t="s">
        <v>327</v>
      </c>
      <c r="D292" s="47"/>
      <c r="E292" s="105">
        <f>E293</f>
        <v>1086579</v>
      </c>
      <c r="F292" s="105">
        <f>F293</f>
        <v>1086579</v>
      </c>
    </row>
    <row r="293" spans="2:6" ht="31.5">
      <c r="B293" s="45" t="s">
        <v>328</v>
      </c>
      <c r="C293" s="47" t="s">
        <v>329</v>
      </c>
      <c r="D293" s="47"/>
      <c r="E293" s="105">
        <f>E294+E295</f>
        <v>1086579</v>
      </c>
      <c r="F293" s="105">
        <f>F294+F295</f>
        <v>1086579</v>
      </c>
    </row>
    <row r="294" spans="2:6" ht="31.5">
      <c r="B294" s="45" t="s">
        <v>188</v>
      </c>
      <c r="C294" s="47" t="s">
        <v>329</v>
      </c>
      <c r="D294" s="47" t="s">
        <v>189</v>
      </c>
      <c r="E294" s="105">
        <v>1044616</v>
      </c>
      <c r="F294" s="105">
        <v>1044616</v>
      </c>
    </row>
    <row r="295" spans="2:6" ht="15.75">
      <c r="B295" s="45" t="s">
        <v>190</v>
      </c>
      <c r="C295" s="47" t="s">
        <v>329</v>
      </c>
      <c r="D295" s="47" t="s">
        <v>191</v>
      </c>
      <c r="E295" s="105">
        <v>41963</v>
      </c>
      <c r="F295" s="105">
        <v>41963</v>
      </c>
    </row>
    <row r="296" spans="2:6" ht="31.5">
      <c r="B296" s="46" t="s">
        <v>240</v>
      </c>
      <c r="C296" s="52" t="s">
        <v>241</v>
      </c>
      <c r="D296" s="52"/>
      <c r="E296" s="109">
        <f>E297</f>
        <v>1377380</v>
      </c>
      <c r="F296" s="109">
        <f>F297</f>
        <v>1414180</v>
      </c>
    </row>
    <row r="297" spans="2:6" ht="15.75">
      <c r="B297" s="45" t="s">
        <v>242</v>
      </c>
      <c r="C297" s="47" t="s">
        <v>243</v>
      </c>
      <c r="D297" s="47"/>
      <c r="E297" s="105">
        <f>E298+E300+E302</f>
        <v>1377380</v>
      </c>
      <c r="F297" s="105">
        <f>F298+F300+F302</f>
        <v>1414180</v>
      </c>
    </row>
    <row r="298" spans="2:6" ht="63">
      <c r="B298" s="45" t="s">
        <v>667</v>
      </c>
      <c r="C298" s="47" t="s">
        <v>244</v>
      </c>
      <c r="D298" s="47"/>
      <c r="E298" s="105">
        <f>E299</f>
        <v>30580</v>
      </c>
      <c r="F298" s="105">
        <f>F299</f>
        <v>30580</v>
      </c>
    </row>
    <row r="299" spans="2:6" ht="63">
      <c r="B299" s="45" t="s">
        <v>179</v>
      </c>
      <c r="C299" s="47" t="s">
        <v>244</v>
      </c>
      <c r="D299" s="47" t="s">
        <v>180</v>
      </c>
      <c r="E299" s="105">
        <v>30580</v>
      </c>
      <c r="F299" s="105">
        <v>30580</v>
      </c>
    </row>
    <row r="300" spans="2:6" ht="47.25">
      <c r="B300" s="44" t="s">
        <v>245</v>
      </c>
      <c r="C300" s="47" t="s">
        <v>246</v>
      </c>
      <c r="D300" s="47"/>
      <c r="E300" s="105">
        <f>E301</f>
        <v>305800</v>
      </c>
      <c r="F300" s="105">
        <f>F301</f>
        <v>305800</v>
      </c>
    </row>
    <row r="301" spans="2:6" ht="63">
      <c r="B301" s="45" t="s">
        <v>179</v>
      </c>
      <c r="C301" s="47" t="s">
        <v>246</v>
      </c>
      <c r="D301" s="47" t="s">
        <v>180</v>
      </c>
      <c r="E301" s="105">
        <v>305800</v>
      </c>
      <c r="F301" s="105">
        <v>305800</v>
      </c>
    </row>
    <row r="302" spans="2:6" ht="47.25">
      <c r="B302" s="45" t="s">
        <v>612</v>
      </c>
      <c r="C302" s="23" t="s">
        <v>331</v>
      </c>
      <c r="D302" s="47"/>
      <c r="E302" s="105">
        <f>E303+E304</f>
        <v>1041000</v>
      </c>
      <c r="F302" s="105">
        <f>F303+F304</f>
        <v>1077800</v>
      </c>
    </row>
    <row r="303" spans="2:6" ht="63">
      <c r="B303" s="44" t="s">
        <v>179</v>
      </c>
      <c r="C303" s="23" t="s">
        <v>331</v>
      </c>
      <c r="D303" s="47" t="s">
        <v>180</v>
      </c>
      <c r="E303" s="105">
        <v>921296</v>
      </c>
      <c r="F303" s="105">
        <v>921296</v>
      </c>
    </row>
    <row r="304" spans="2:6" ht="31.5">
      <c r="B304" s="45" t="s">
        <v>188</v>
      </c>
      <c r="C304" s="23" t="s">
        <v>331</v>
      </c>
      <c r="D304" s="47" t="s">
        <v>189</v>
      </c>
      <c r="E304" s="105">
        <v>119704</v>
      </c>
      <c r="F304" s="105">
        <v>156504</v>
      </c>
    </row>
    <row r="305" spans="2:6" ht="15.75">
      <c r="B305" s="54" t="s">
        <v>265</v>
      </c>
      <c r="C305" s="84" t="s">
        <v>266</v>
      </c>
      <c r="D305" s="52"/>
      <c r="E305" s="111">
        <f aca="true" t="shared" si="12" ref="E305:F307">E306</f>
        <v>1250000</v>
      </c>
      <c r="F305" s="111">
        <f t="shared" si="12"/>
        <v>1250000</v>
      </c>
    </row>
    <row r="306" spans="2:6" ht="15.75">
      <c r="B306" s="53" t="s">
        <v>263</v>
      </c>
      <c r="C306" s="23" t="s">
        <v>267</v>
      </c>
      <c r="D306" s="47"/>
      <c r="E306" s="108">
        <f t="shared" si="12"/>
        <v>1250000</v>
      </c>
      <c r="F306" s="108">
        <f t="shared" si="12"/>
        <v>1250000</v>
      </c>
    </row>
    <row r="307" spans="2:6" ht="15.75">
      <c r="B307" s="53" t="s">
        <v>268</v>
      </c>
      <c r="C307" s="23" t="s">
        <v>269</v>
      </c>
      <c r="D307" s="47"/>
      <c r="E307" s="108">
        <f t="shared" si="12"/>
        <v>1250000</v>
      </c>
      <c r="F307" s="108">
        <f t="shared" si="12"/>
        <v>1250000</v>
      </c>
    </row>
    <row r="308" spans="2:6" ht="16.5" thickBot="1">
      <c r="B308" s="92" t="s">
        <v>190</v>
      </c>
      <c r="C308" s="93" t="s">
        <v>269</v>
      </c>
      <c r="D308" s="91" t="s">
        <v>191</v>
      </c>
      <c r="E308" s="113">
        <v>1250000</v>
      </c>
      <c r="F308" s="113">
        <v>1250000</v>
      </c>
    </row>
    <row r="309" spans="2:5" ht="15.75">
      <c r="B309" s="1"/>
      <c r="C309" s="1"/>
      <c r="D309" s="1"/>
      <c r="E309" s="1"/>
    </row>
    <row r="310" spans="2:6" ht="15.75">
      <c r="B310" s="1"/>
      <c r="C310" s="1"/>
      <c r="D310" s="1"/>
      <c r="E310" s="101"/>
      <c r="F310" s="101"/>
    </row>
    <row r="311" spans="2:6" ht="15.75">
      <c r="B311" s="1"/>
      <c r="C311" s="1"/>
      <c r="D311" s="1"/>
      <c r="E311" s="27"/>
      <c r="F311" s="27"/>
    </row>
    <row r="312" spans="2:5" ht="15.75">
      <c r="B312" s="1"/>
      <c r="C312" s="1"/>
      <c r="D312" s="1"/>
      <c r="E312" s="1"/>
    </row>
    <row r="313" spans="2:5" ht="15.75">
      <c r="B313" s="1"/>
      <c r="C313" s="1"/>
      <c r="D313" s="1"/>
      <c r="E313" s="1"/>
    </row>
    <row r="314" spans="2:6" ht="15.75">
      <c r="B314" s="1"/>
      <c r="C314" s="1"/>
      <c r="D314" s="1"/>
      <c r="E314" s="101"/>
      <c r="F314" s="101"/>
    </row>
    <row r="315" spans="2:6" ht="15.75">
      <c r="B315" s="1"/>
      <c r="C315" s="1"/>
      <c r="D315" s="1"/>
      <c r="E315" s="101"/>
      <c r="F315" s="101"/>
    </row>
    <row r="316" spans="2:5" ht="15.75">
      <c r="B316" s="1"/>
      <c r="C316" s="1"/>
      <c r="D316" s="1"/>
      <c r="E316" s="1"/>
    </row>
    <row r="317" spans="2:5" ht="15.75">
      <c r="B317" s="1"/>
      <c r="C317" s="1"/>
      <c r="D317" s="1"/>
      <c r="E317" s="1"/>
    </row>
    <row r="318" spans="2:5" ht="15.75">
      <c r="B318" s="1"/>
      <c r="C318" s="1"/>
      <c r="D318" s="1"/>
      <c r="E318" s="1"/>
    </row>
    <row r="319" spans="2:5" ht="15.75">
      <c r="B319" s="1"/>
      <c r="C319" s="1"/>
      <c r="D319" s="1"/>
      <c r="E319" s="1"/>
    </row>
    <row r="320" spans="2:5" ht="15.75">
      <c r="B320" s="1"/>
      <c r="C320" s="1"/>
      <c r="D320" s="1"/>
      <c r="E320" s="1"/>
    </row>
    <row r="321" spans="2:5" ht="15.75">
      <c r="B321" s="1"/>
      <c r="C321" s="1"/>
      <c r="D321" s="1"/>
      <c r="E321" s="1"/>
    </row>
    <row r="322" spans="2:5" ht="15.75">
      <c r="B322" s="1"/>
      <c r="C322" s="1"/>
      <c r="D322" s="1"/>
      <c r="E322" s="1"/>
    </row>
    <row r="323" spans="2:5" ht="15.75">
      <c r="B323" s="1"/>
      <c r="C323" s="1"/>
      <c r="D323" s="1"/>
      <c r="E323" s="1"/>
    </row>
    <row r="324" spans="2:5" ht="15.75">
      <c r="B324" s="1"/>
      <c r="C324" s="1"/>
      <c r="D324" s="1"/>
      <c r="E324" s="1"/>
    </row>
    <row r="325" spans="2:5" ht="15.75">
      <c r="B325" s="1"/>
      <c r="C325" s="1"/>
      <c r="D325" s="1"/>
      <c r="E325" s="1"/>
    </row>
    <row r="326" spans="2:5" ht="15.75">
      <c r="B326" s="1"/>
      <c r="C326" s="1"/>
      <c r="D326" s="1"/>
      <c r="E326" s="1"/>
    </row>
    <row r="327" spans="2:5" ht="15.75">
      <c r="B327" s="1"/>
      <c r="C327" s="1"/>
      <c r="D327" s="1"/>
      <c r="E327" s="1"/>
    </row>
    <row r="328" spans="2:5" ht="15.75">
      <c r="B328" s="1"/>
      <c r="C328" s="1"/>
      <c r="D328" s="1"/>
      <c r="E328" s="1"/>
    </row>
    <row r="329" spans="2:5" ht="15.75">
      <c r="B329" s="1"/>
      <c r="C329" s="1"/>
      <c r="D329" s="1"/>
      <c r="E329" s="1"/>
    </row>
    <row r="330" spans="2:5" ht="15.75">
      <c r="B330" s="1"/>
      <c r="C330" s="1"/>
      <c r="D330" s="1"/>
      <c r="E330" s="1"/>
    </row>
    <row r="331" spans="2:5" ht="15.75">
      <c r="B331" s="1"/>
      <c r="C331" s="1"/>
      <c r="D331" s="1"/>
      <c r="E331" s="1"/>
    </row>
    <row r="332" spans="2:5" ht="15.75">
      <c r="B332" s="1"/>
      <c r="C332" s="1"/>
      <c r="D332" s="1"/>
      <c r="E332" s="1"/>
    </row>
    <row r="333" spans="2:5" ht="15.75">
      <c r="B333" s="1"/>
      <c r="C333" s="1"/>
      <c r="D333" s="1"/>
      <c r="E333" s="1"/>
    </row>
    <row r="334" spans="2:5" ht="15.75">
      <c r="B334" s="1"/>
      <c r="C334" s="1"/>
      <c r="D334" s="1"/>
      <c r="E334" s="1"/>
    </row>
    <row r="335" spans="2:5" ht="15.75">
      <c r="B335" s="1"/>
      <c r="C335" s="1"/>
      <c r="D335" s="1"/>
      <c r="E335" s="1"/>
    </row>
    <row r="336" spans="2:5" ht="15.75">
      <c r="B336" s="1"/>
      <c r="C336" s="1"/>
      <c r="D336" s="1"/>
      <c r="E336" s="1"/>
    </row>
    <row r="337" spans="2:5" ht="15.75">
      <c r="B337" s="1"/>
      <c r="C337" s="1"/>
      <c r="D337" s="1"/>
      <c r="E337" s="1"/>
    </row>
    <row r="338" spans="2:5" ht="15.75">
      <c r="B338" s="1"/>
      <c r="C338" s="1"/>
      <c r="D338" s="1"/>
      <c r="E338" s="1"/>
    </row>
    <row r="339" spans="2:5" ht="15.75">
      <c r="B339" s="1"/>
      <c r="C339" s="1"/>
      <c r="D339" s="1"/>
      <c r="E339" s="1"/>
    </row>
    <row r="340" spans="2:5" ht="15.75">
      <c r="B340" s="1"/>
      <c r="C340" s="1"/>
      <c r="D340" s="1"/>
      <c r="E340" s="1"/>
    </row>
    <row r="341" spans="2:5" ht="15.75">
      <c r="B341" s="1"/>
      <c r="C341" s="1"/>
      <c r="D341" s="1"/>
      <c r="E341" s="1"/>
    </row>
    <row r="342" spans="2:5" ht="15.75">
      <c r="B342" s="1"/>
      <c r="C342" s="1"/>
      <c r="D342" s="1"/>
      <c r="E342" s="1"/>
    </row>
    <row r="343" spans="2:5" ht="15.75">
      <c r="B343" s="1"/>
      <c r="C343" s="1"/>
      <c r="D343" s="1"/>
      <c r="E343" s="1"/>
    </row>
    <row r="344" spans="2:5" ht="15.75">
      <c r="B344" s="1"/>
      <c r="C344" s="1"/>
      <c r="D344" s="1"/>
      <c r="E344" s="1"/>
    </row>
    <row r="345" spans="2:5" ht="15.75">
      <c r="B345" s="1"/>
      <c r="C345" s="1"/>
      <c r="D345" s="1"/>
      <c r="E345" s="1"/>
    </row>
    <row r="346" spans="2:5" ht="15.75">
      <c r="B346" s="1"/>
      <c r="C346" s="1"/>
      <c r="D346" s="1"/>
      <c r="E346" s="1"/>
    </row>
    <row r="347" spans="2:5" ht="15.75">
      <c r="B347" s="1"/>
      <c r="C347" s="1"/>
      <c r="D347" s="1"/>
      <c r="E347" s="1"/>
    </row>
    <row r="348" spans="2:5" ht="15.75">
      <c r="B348" s="1"/>
      <c r="C348" s="1"/>
      <c r="D348" s="1"/>
      <c r="E348" s="1"/>
    </row>
    <row r="349" spans="2:5" ht="15.75">
      <c r="B349" s="1"/>
      <c r="C349" s="1"/>
      <c r="D349" s="1"/>
      <c r="E349" s="1"/>
    </row>
    <row r="350" spans="2:5" ht="15.75">
      <c r="B350" s="1"/>
      <c r="C350" s="1"/>
      <c r="D350" s="1"/>
      <c r="E350" s="1"/>
    </row>
    <row r="351" spans="2:5" ht="15.75">
      <c r="B351" s="1"/>
      <c r="C351" s="1"/>
      <c r="D351" s="1"/>
      <c r="E351" s="1"/>
    </row>
    <row r="352" spans="2:5" ht="15.75">
      <c r="B352" s="1"/>
      <c r="C352" s="1"/>
      <c r="D352" s="1"/>
      <c r="E352" s="1"/>
    </row>
    <row r="353" spans="2:5" ht="15.75">
      <c r="B353" s="1"/>
      <c r="C353" s="1"/>
      <c r="D353" s="1"/>
      <c r="E353" s="1"/>
    </row>
    <row r="354" spans="2:5" ht="15.75">
      <c r="B354" s="1"/>
      <c r="C354" s="1"/>
      <c r="D354" s="1"/>
      <c r="E354" s="1"/>
    </row>
    <row r="355" spans="2:5" ht="15.75">
      <c r="B355" s="1"/>
      <c r="C355" s="1"/>
      <c r="D355" s="1"/>
      <c r="E355" s="1"/>
    </row>
    <row r="356" spans="2:5" ht="15.75">
      <c r="B356" s="1"/>
      <c r="C356" s="1"/>
      <c r="D356" s="1"/>
      <c r="E356" s="1"/>
    </row>
    <row r="357" spans="2:5" ht="15.75">
      <c r="B357" s="1"/>
      <c r="C357" s="1"/>
      <c r="D357" s="1"/>
      <c r="E357" s="1"/>
    </row>
    <row r="358" spans="2:5" ht="15.75">
      <c r="B358" s="1"/>
      <c r="C358" s="1"/>
      <c r="D358" s="1"/>
      <c r="E358" s="1"/>
    </row>
    <row r="359" spans="2:5" ht="15.75">
      <c r="B359" s="1"/>
      <c r="C359" s="1"/>
      <c r="D359" s="1"/>
      <c r="E359" s="1"/>
    </row>
    <row r="360" spans="2:5" ht="15.75">
      <c r="B360" s="1"/>
      <c r="C360" s="1"/>
      <c r="D360" s="1"/>
      <c r="E360" s="1"/>
    </row>
    <row r="361" spans="2:5" ht="15.75">
      <c r="B361" s="1"/>
      <c r="C361" s="1"/>
      <c r="D361" s="1"/>
      <c r="E361" s="1"/>
    </row>
    <row r="362" spans="2:5" ht="15.75">
      <c r="B362" s="1"/>
      <c r="C362" s="1"/>
      <c r="D362" s="1"/>
      <c r="E362" s="1"/>
    </row>
    <row r="363" spans="2:5" ht="15.75">
      <c r="B363" s="1"/>
      <c r="C363" s="1"/>
      <c r="D363" s="1"/>
      <c r="E363" s="1"/>
    </row>
    <row r="364" spans="2:5" ht="15.75">
      <c r="B364" s="1"/>
      <c r="C364" s="1"/>
      <c r="D364" s="1"/>
      <c r="E364" s="1"/>
    </row>
    <row r="365" spans="2:5" ht="15.75">
      <c r="B365" s="1"/>
      <c r="C365" s="1"/>
      <c r="D365" s="1"/>
      <c r="E365" s="1"/>
    </row>
    <row r="366" spans="2:5" ht="15.75">
      <c r="B366" s="1"/>
      <c r="C366" s="1"/>
      <c r="D366" s="1"/>
      <c r="E366" s="1"/>
    </row>
    <row r="367" spans="2:5" ht="15.75">
      <c r="B367" s="1"/>
      <c r="C367" s="1"/>
      <c r="D367" s="1"/>
      <c r="E367" s="1"/>
    </row>
    <row r="368" spans="2:5" ht="15.75">
      <c r="B368" s="1"/>
      <c r="C368" s="1"/>
      <c r="D368" s="1"/>
      <c r="E368" s="1"/>
    </row>
    <row r="369" spans="2:5" ht="15.75">
      <c r="B369" s="1"/>
      <c r="C369" s="1"/>
      <c r="D369" s="1"/>
      <c r="E369" s="1"/>
    </row>
    <row r="370" spans="2:5" ht="15.75">
      <c r="B370" s="1"/>
      <c r="C370" s="1"/>
      <c r="D370" s="1"/>
      <c r="E370" s="1"/>
    </row>
    <row r="371" spans="2:5" ht="15.75">
      <c r="B371" s="1"/>
      <c r="C371" s="1"/>
      <c r="D371" s="1"/>
      <c r="E371" s="1"/>
    </row>
    <row r="372" spans="2:5" ht="15.75">
      <c r="B372" s="1"/>
      <c r="C372" s="1"/>
      <c r="D372" s="1"/>
      <c r="E372" s="1"/>
    </row>
    <row r="373" spans="2:5" ht="15.75">
      <c r="B373" s="1"/>
      <c r="C373" s="1"/>
      <c r="D373" s="1"/>
      <c r="E373" s="1"/>
    </row>
    <row r="374" spans="2:5" ht="15.75">
      <c r="B374" s="1"/>
      <c r="C374" s="1"/>
      <c r="D374" s="1"/>
      <c r="E374" s="1"/>
    </row>
    <row r="375" spans="2:5" ht="15.75">
      <c r="B375" s="1"/>
      <c r="C375" s="1"/>
      <c r="D375" s="1"/>
      <c r="E375" s="1"/>
    </row>
    <row r="376" spans="2:5" ht="15.75">
      <c r="B376" s="1"/>
      <c r="C376" s="1"/>
      <c r="D376" s="1"/>
      <c r="E376" s="1"/>
    </row>
    <row r="377" spans="2:5" ht="15.75">
      <c r="B377" s="1"/>
      <c r="C377" s="1"/>
      <c r="D377" s="1"/>
      <c r="E377" s="1"/>
    </row>
    <row r="378" spans="2:5" ht="15.75">
      <c r="B378" s="1"/>
      <c r="C378" s="1"/>
      <c r="D378" s="1"/>
      <c r="E378" s="1"/>
    </row>
    <row r="379" spans="2:5" ht="15.75">
      <c r="B379" s="1"/>
      <c r="C379" s="1"/>
      <c r="D379" s="1"/>
      <c r="E379" s="1"/>
    </row>
    <row r="380" spans="2:5" ht="15.75">
      <c r="B380" s="1"/>
      <c r="C380" s="1"/>
      <c r="D380" s="1"/>
      <c r="E380" s="1"/>
    </row>
    <row r="381" spans="2:5" ht="15.75">
      <c r="B381" s="1"/>
      <c r="C381" s="1"/>
      <c r="D381" s="1"/>
      <c r="E381" s="1"/>
    </row>
    <row r="382" spans="2:5" ht="15.75">
      <c r="B382" s="1"/>
      <c r="C382" s="1"/>
      <c r="D382" s="1"/>
      <c r="E382" s="1"/>
    </row>
    <row r="383" spans="2:5" ht="15.75">
      <c r="B383" s="1"/>
      <c r="C383" s="1"/>
      <c r="D383" s="1"/>
      <c r="E383" s="1"/>
    </row>
    <row r="384" spans="2:5" ht="15.75">
      <c r="B384" s="1"/>
      <c r="C384" s="1"/>
      <c r="D384" s="1"/>
      <c r="E384" s="1"/>
    </row>
    <row r="385" spans="2:5" ht="15.75">
      <c r="B385" s="1"/>
      <c r="C385" s="1"/>
      <c r="D385" s="1"/>
      <c r="E385" s="1"/>
    </row>
    <row r="386" spans="2:5" ht="15.75">
      <c r="B386" s="1"/>
      <c r="C386" s="1"/>
      <c r="D386" s="1"/>
      <c r="E386" s="1"/>
    </row>
    <row r="387" spans="2:5" ht="15.75">
      <c r="B387" s="1"/>
      <c r="C387" s="1"/>
      <c r="D387" s="1"/>
      <c r="E387" s="1"/>
    </row>
    <row r="388" spans="2:5" ht="15.75">
      <c r="B388" s="1"/>
      <c r="C388" s="1"/>
      <c r="D388" s="1"/>
      <c r="E388" s="1"/>
    </row>
    <row r="389" spans="2:5" ht="15.75">
      <c r="B389" s="1"/>
      <c r="C389" s="1"/>
      <c r="D389" s="1"/>
      <c r="E389" s="1"/>
    </row>
    <row r="390" spans="2:5" ht="15.75">
      <c r="B390" s="1"/>
      <c r="C390" s="1"/>
      <c r="D390" s="1"/>
      <c r="E390" s="1"/>
    </row>
    <row r="391" spans="2:5" ht="15.75">
      <c r="B391" s="1"/>
      <c r="C391" s="1"/>
      <c r="D391" s="1"/>
      <c r="E391" s="1"/>
    </row>
    <row r="392" spans="2:5" ht="15.75">
      <c r="B392" s="1"/>
      <c r="C392" s="1"/>
      <c r="D392" s="1"/>
      <c r="E392" s="1"/>
    </row>
    <row r="393" spans="2:5" ht="15.75">
      <c r="B393" s="1"/>
      <c r="C393" s="1"/>
      <c r="D393" s="1"/>
      <c r="E393" s="1"/>
    </row>
    <row r="394" spans="2:5" ht="15.75">
      <c r="B394" s="1"/>
      <c r="C394" s="1"/>
      <c r="D394" s="1"/>
      <c r="E394" s="1"/>
    </row>
    <row r="395" spans="2:5" ht="15.75">
      <c r="B395" s="1"/>
      <c r="C395" s="1"/>
      <c r="D395" s="1"/>
      <c r="E395" s="1"/>
    </row>
    <row r="396" spans="2:5" ht="15.75">
      <c r="B396" s="1"/>
      <c r="C396" s="1"/>
      <c r="D396" s="1"/>
      <c r="E396" s="1"/>
    </row>
    <row r="397" spans="2:5" ht="15.75">
      <c r="B397" s="1"/>
      <c r="C397" s="1"/>
      <c r="D397" s="1"/>
      <c r="E397" s="1"/>
    </row>
    <row r="398" spans="2:5" ht="15.75">
      <c r="B398" s="1"/>
      <c r="C398" s="1"/>
      <c r="D398" s="1"/>
      <c r="E398" s="1"/>
    </row>
    <row r="399" spans="2:5" ht="15.75">
      <c r="B399" s="1"/>
      <c r="C399" s="1"/>
      <c r="D399" s="1"/>
      <c r="E399" s="1"/>
    </row>
    <row r="400" spans="2:5" ht="15.75">
      <c r="B400" s="1"/>
      <c r="C400" s="1"/>
      <c r="D400" s="1"/>
      <c r="E400" s="1"/>
    </row>
    <row r="401" spans="2:5" ht="15.75">
      <c r="B401" s="1"/>
      <c r="C401" s="1"/>
      <c r="D401" s="1"/>
      <c r="E401" s="1"/>
    </row>
    <row r="402" spans="2:5" ht="15.75">
      <c r="B402" s="1"/>
      <c r="C402" s="1"/>
      <c r="D402" s="1"/>
      <c r="E402" s="1"/>
    </row>
    <row r="403" spans="2:5" ht="15.75">
      <c r="B403" s="1"/>
      <c r="C403" s="1"/>
      <c r="D403" s="1"/>
      <c r="E403" s="1"/>
    </row>
    <row r="404" spans="2:5" ht="15.75">
      <c r="B404" s="1"/>
      <c r="C404" s="1"/>
      <c r="D404" s="1"/>
      <c r="E404" s="1"/>
    </row>
    <row r="405" spans="2:5" ht="15.75">
      <c r="B405" s="1"/>
      <c r="C405" s="1"/>
      <c r="D405" s="1"/>
      <c r="E405" s="1"/>
    </row>
    <row r="406" spans="2:5" ht="15.75">
      <c r="B406" s="1"/>
      <c r="C406" s="1"/>
      <c r="D406" s="1"/>
      <c r="E406" s="1"/>
    </row>
    <row r="407" spans="2:5" ht="15.75">
      <c r="B407" s="1"/>
      <c r="C407" s="1"/>
      <c r="D407" s="1"/>
      <c r="E407" s="1"/>
    </row>
    <row r="408" spans="2:5" ht="15.75">
      <c r="B408" s="1"/>
      <c r="C408" s="1"/>
      <c r="D408" s="1"/>
      <c r="E408" s="1"/>
    </row>
    <row r="409" spans="2:5" ht="15.75">
      <c r="B409" s="1"/>
      <c r="C409" s="1"/>
      <c r="D409" s="1"/>
      <c r="E409" s="1"/>
    </row>
    <row r="410" spans="2:5" ht="15.75">
      <c r="B410" s="1"/>
      <c r="C410" s="1"/>
      <c r="D410" s="1"/>
      <c r="E410" s="1"/>
    </row>
    <row r="411" spans="2:5" ht="15.75">
      <c r="B411" s="1"/>
      <c r="C411" s="1"/>
      <c r="D411" s="1"/>
      <c r="E411" s="1"/>
    </row>
    <row r="412" spans="2:5" ht="15.75">
      <c r="B412" s="1"/>
      <c r="C412" s="1"/>
      <c r="D412" s="1"/>
      <c r="E412" s="1"/>
    </row>
    <row r="413" spans="2:5" ht="15.75">
      <c r="B413" s="1"/>
      <c r="C413" s="1"/>
      <c r="D413" s="1"/>
      <c r="E413" s="1"/>
    </row>
    <row r="414" spans="2:5" ht="15.75">
      <c r="B414" s="1"/>
      <c r="C414" s="1"/>
      <c r="D414" s="1"/>
      <c r="E414" s="1"/>
    </row>
    <row r="415" spans="2:5" ht="15.75">
      <c r="B415" s="1"/>
      <c r="C415" s="1"/>
      <c r="D415" s="1"/>
      <c r="E415" s="1"/>
    </row>
    <row r="416" spans="2:5" ht="12.75">
      <c r="B416" s="31"/>
      <c r="C416" s="31"/>
      <c r="D416" s="31"/>
      <c r="E416" s="31"/>
    </row>
    <row r="417" spans="2:5" ht="12.75">
      <c r="B417" s="31"/>
      <c r="C417" s="31"/>
      <c r="D417" s="31"/>
      <c r="E417" s="31"/>
    </row>
    <row r="418" spans="2:5" ht="12.75">
      <c r="B418" s="31"/>
      <c r="C418" s="31"/>
      <c r="D418" s="31"/>
      <c r="E418" s="31"/>
    </row>
    <row r="419" spans="2:5" ht="12.75">
      <c r="B419" s="31"/>
      <c r="C419" s="31"/>
      <c r="D419" s="31"/>
      <c r="E419" s="31"/>
    </row>
    <row r="420" spans="2:5" ht="12.75">
      <c r="B420" s="31"/>
      <c r="C420" s="31"/>
      <c r="D420" s="31"/>
      <c r="E420" s="31"/>
    </row>
    <row r="421" spans="2:5" ht="12.75">
      <c r="B421" s="31"/>
      <c r="C421" s="31"/>
      <c r="D421" s="31"/>
      <c r="E421" s="31"/>
    </row>
    <row r="422" spans="2:5" ht="12.75">
      <c r="B422" s="31"/>
      <c r="C422" s="31"/>
      <c r="D422" s="31"/>
      <c r="E422" s="31"/>
    </row>
    <row r="423" spans="2:5" ht="12.75">
      <c r="B423" s="31"/>
      <c r="C423" s="31"/>
      <c r="D423" s="31"/>
      <c r="E423" s="31"/>
    </row>
    <row r="424" spans="2:5" ht="12.75">
      <c r="B424" s="31"/>
      <c r="C424" s="31"/>
      <c r="D424" s="31"/>
      <c r="E424" s="31"/>
    </row>
    <row r="425" spans="2:5" ht="12.75">
      <c r="B425" s="31"/>
      <c r="C425" s="31"/>
      <c r="D425" s="31"/>
      <c r="E425" s="31"/>
    </row>
  </sheetData>
  <sheetProtection selectLockedCells="1" selectUnlockedCells="1"/>
  <mergeCells count="2">
    <mergeCell ref="B11:F11"/>
    <mergeCell ref="B9:F9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4.75390625" style="201" customWidth="1"/>
    <col min="2" max="2" width="6.875" style="201" customWidth="1"/>
    <col min="3" max="3" width="41.25390625" style="201" customWidth="1"/>
    <col min="4" max="4" width="18.375" style="201" customWidth="1"/>
    <col min="5" max="5" width="14.375" style="201" customWidth="1"/>
    <col min="6" max="16384" width="9.125" style="201" customWidth="1"/>
  </cols>
  <sheetData>
    <row r="1" spans="2:5" ht="15.75">
      <c r="B1" s="205"/>
      <c r="C1" s="205"/>
      <c r="D1" s="205"/>
      <c r="E1" s="179" t="s">
        <v>836</v>
      </c>
    </row>
    <row r="2" spans="2:6" ht="15.75">
      <c r="B2" s="205"/>
      <c r="C2" s="205"/>
      <c r="D2" s="217"/>
      <c r="E2" s="2" t="s">
        <v>1</v>
      </c>
      <c r="F2" s="202"/>
    </row>
    <row r="3" spans="2:6" ht="15.75">
      <c r="B3" s="205"/>
      <c r="C3" s="205"/>
      <c r="D3" s="218"/>
      <c r="E3" s="2" t="s">
        <v>2</v>
      </c>
      <c r="F3" s="203"/>
    </row>
    <row r="4" spans="2:6" ht="15.75">
      <c r="B4" s="205"/>
      <c r="C4" s="205"/>
      <c r="D4" s="232"/>
      <c r="E4" s="2" t="s">
        <v>855</v>
      </c>
      <c r="F4" s="203"/>
    </row>
    <row r="5" spans="2:6" ht="15.75">
      <c r="B5" s="205"/>
      <c r="C5" s="205"/>
      <c r="D5" s="230"/>
      <c r="E5" s="2" t="s">
        <v>3</v>
      </c>
      <c r="F5" s="203"/>
    </row>
    <row r="6" spans="2:6" ht="15.75">
      <c r="B6" s="205"/>
      <c r="C6" s="205"/>
      <c r="D6" s="218"/>
      <c r="E6" s="2" t="s">
        <v>660</v>
      </c>
      <c r="F6" s="203"/>
    </row>
    <row r="7" spans="2:6" ht="15.75">
      <c r="B7" s="205"/>
      <c r="C7" s="205"/>
      <c r="D7" s="218"/>
      <c r="E7" s="2" t="s">
        <v>661</v>
      </c>
      <c r="F7" s="203"/>
    </row>
    <row r="8" spans="1:6" ht="15.75">
      <c r="A8" s="235" t="s">
        <v>852</v>
      </c>
      <c r="B8" s="235"/>
      <c r="C8" s="235"/>
      <c r="D8" s="235"/>
      <c r="E8" s="235"/>
      <c r="F8" s="203"/>
    </row>
    <row r="9" spans="2:5" ht="15.75">
      <c r="B9" s="205"/>
      <c r="C9" s="205"/>
      <c r="D9" s="205"/>
      <c r="E9" s="205"/>
    </row>
    <row r="10" spans="2:5" ht="15.75">
      <c r="B10" s="205"/>
      <c r="C10" s="205"/>
      <c r="D10" s="205"/>
      <c r="E10" s="205"/>
    </row>
    <row r="11" spans="2:5" ht="90" customHeight="1">
      <c r="B11" s="244" t="s">
        <v>837</v>
      </c>
      <c r="C11" s="244"/>
      <c r="D11" s="244"/>
      <c r="E11" s="244"/>
    </row>
    <row r="12" spans="2:5" ht="35.25" customHeight="1">
      <c r="B12" s="216"/>
      <c r="C12" s="216"/>
      <c r="D12" s="206"/>
      <c r="E12" s="206"/>
    </row>
    <row r="13" spans="2:6" ht="20.25" customHeight="1">
      <c r="B13" s="204"/>
      <c r="C13" s="204"/>
      <c r="D13" s="206"/>
      <c r="E13" s="207" t="s">
        <v>4</v>
      </c>
      <c r="F13" s="205"/>
    </row>
    <row r="14" spans="2:6" ht="29.25" customHeight="1">
      <c r="B14" s="245" t="s">
        <v>677</v>
      </c>
      <c r="C14" s="247" t="s">
        <v>678</v>
      </c>
      <c r="D14" s="249"/>
      <c r="E14" s="249"/>
      <c r="F14" s="205"/>
    </row>
    <row r="15" spans="2:6" ht="98.25" customHeight="1">
      <c r="B15" s="246"/>
      <c r="C15" s="248"/>
      <c r="D15" s="208" t="s">
        <v>754</v>
      </c>
      <c r="E15" s="209" t="s">
        <v>8</v>
      </c>
      <c r="F15" s="205"/>
    </row>
    <row r="16" spans="2:6" ht="16.5" customHeight="1">
      <c r="B16" s="210">
        <v>1</v>
      </c>
      <c r="C16" s="211" t="s">
        <v>841</v>
      </c>
      <c r="D16" s="212">
        <v>267812</v>
      </c>
      <c r="E16" s="212">
        <v>267812</v>
      </c>
      <c r="F16" s="205"/>
    </row>
    <row r="17" spans="1:6" ht="15.75">
      <c r="A17" s="213"/>
      <c r="B17" s="210">
        <v>2</v>
      </c>
      <c r="C17" s="211" t="s">
        <v>842</v>
      </c>
      <c r="D17" s="214">
        <v>49340</v>
      </c>
      <c r="E17" s="214">
        <v>49340</v>
      </c>
      <c r="F17" s="205"/>
    </row>
    <row r="18" spans="1:6" ht="15.75">
      <c r="A18" s="213"/>
      <c r="B18" s="210">
        <v>3</v>
      </c>
      <c r="C18" s="211" t="s">
        <v>843</v>
      </c>
      <c r="D18" s="214">
        <v>376772</v>
      </c>
      <c r="E18" s="214">
        <v>376772</v>
      </c>
      <c r="F18" s="205"/>
    </row>
    <row r="19" spans="1:6" ht="15.75">
      <c r="A19" s="213"/>
      <c r="B19" s="210">
        <v>4</v>
      </c>
      <c r="C19" s="211" t="s">
        <v>844</v>
      </c>
      <c r="D19" s="214">
        <v>267812</v>
      </c>
      <c r="E19" s="214">
        <v>267812</v>
      </c>
      <c r="F19" s="205"/>
    </row>
    <row r="20" spans="1:6" ht="15.75">
      <c r="A20" s="213"/>
      <c r="B20" s="210">
        <v>5</v>
      </c>
      <c r="C20" s="211" t="s">
        <v>845</v>
      </c>
      <c r="D20" s="214">
        <v>49340</v>
      </c>
      <c r="E20" s="214">
        <v>49340</v>
      </c>
      <c r="F20" s="205"/>
    </row>
    <row r="21" spans="1:6" ht="15.75">
      <c r="A21" s="213"/>
      <c r="B21" s="210">
        <v>6</v>
      </c>
      <c r="C21" s="210" t="s">
        <v>846</v>
      </c>
      <c r="D21" s="210">
        <v>343610</v>
      </c>
      <c r="E21" s="210">
        <v>343610</v>
      </c>
      <c r="F21" s="205"/>
    </row>
    <row r="22" spans="2:5" ht="15.75">
      <c r="B22" s="210">
        <v>7</v>
      </c>
      <c r="C22" s="210" t="s">
        <v>847</v>
      </c>
      <c r="D22" s="210">
        <v>70991</v>
      </c>
      <c r="E22" s="210">
        <v>70991</v>
      </c>
    </row>
    <row r="23" spans="2:5" ht="15.75">
      <c r="B23" s="210">
        <v>8</v>
      </c>
      <c r="C23" s="210" t="s">
        <v>848</v>
      </c>
      <c r="D23" s="210">
        <v>330270</v>
      </c>
      <c r="E23" s="210">
        <v>330270</v>
      </c>
    </row>
    <row r="24" spans="2:5" ht="15.75">
      <c r="B24" s="210">
        <v>9</v>
      </c>
      <c r="C24" s="210" t="s">
        <v>849</v>
      </c>
      <c r="D24" s="210">
        <v>363553</v>
      </c>
      <c r="E24" s="210">
        <v>363553</v>
      </c>
    </row>
    <row r="25" spans="2:5" ht="15.75">
      <c r="B25" s="210"/>
      <c r="C25" s="231" t="s">
        <v>679</v>
      </c>
      <c r="D25" s="231">
        <f>SUM(D16:D24)</f>
        <v>2119500</v>
      </c>
      <c r="E25" s="231">
        <f>SUM(E16:E24)</f>
        <v>2119500</v>
      </c>
    </row>
    <row r="26" spans="2:5" ht="15.75">
      <c r="B26" s="205"/>
      <c r="C26" s="205"/>
      <c r="D26" s="205"/>
      <c r="E26" s="205"/>
    </row>
    <row r="27" spans="2:5" ht="15.75">
      <c r="B27" s="205"/>
      <c r="C27" s="205"/>
      <c r="D27" s="205"/>
      <c r="E27" s="205"/>
    </row>
    <row r="28" spans="2:5" ht="15.75">
      <c r="B28" s="205"/>
      <c r="C28" s="205"/>
      <c r="D28" s="205"/>
      <c r="E28" s="205"/>
    </row>
    <row r="29" ht="15">
      <c r="C29" s="215"/>
    </row>
    <row r="30" ht="15">
      <c r="C30" s="215"/>
    </row>
    <row r="31" ht="15">
      <c r="C31" s="215"/>
    </row>
    <row r="32" ht="15">
      <c r="C32" s="215"/>
    </row>
    <row r="33" ht="15">
      <c r="C33" s="215"/>
    </row>
    <row r="34" ht="15">
      <c r="C34" s="215"/>
    </row>
    <row r="35" ht="15">
      <c r="C35" s="215"/>
    </row>
    <row r="36" ht="15">
      <c r="C36" s="215"/>
    </row>
    <row r="37" ht="15">
      <c r="C37" s="215"/>
    </row>
    <row r="38" ht="15">
      <c r="C38" s="215"/>
    </row>
    <row r="39" ht="15">
      <c r="C39" s="215"/>
    </row>
    <row r="40" ht="15">
      <c r="C40" s="215"/>
    </row>
    <row r="41" ht="15">
      <c r="C41" s="215"/>
    </row>
  </sheetData>
  <sheetProtection/>
  <mergeCells count="5">
    <mergeCell ref="B11:E11"/>
    <mergeCell ref="B14:B15"/>
    <mergeCell ref="C14:C15"/>
    <mergeCell ref="D14:E14"/>
    <mergeCell ref="A8:E8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2020-07-20T11:55:12Z</cp:lastPrinted>
  <dcterms:created xsi:type="dcterms:W3CDTF">2019-02-04T10:18:29Z</dcterms:created>
  <dcterms:modified xsi:type="dcterms:W3CDTF">2020-07-20T13:48:45Z</dcterms:modified>
  <cp:category/>
  <cp:version/>
  <cp:contentType/>
  <cp:contentStatus/>
</cp:coreProperties>
</file>